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heckCompatibility="1"/>
  <mc:AlternateContent xmlns:mc="http://schemas.openxmlformats.org/markup-compatibility/2006">
    <mc:Choice Requires="x15">
      <x15ac:absPath xmlns:x15ac="http://schemas.microsoft.com/office/spreadsheetml/2010/11/ac" url="\\01-fileserver\産業振興課\002-各事業関係\R6年度\01_産学官連携製品開発支援事業\01_起案\02_起案\03_0417_公募要領\公募要領（R6）（案）※上原課長へ\R6公募要領（印刷用）\"/>
    </mc:Choice>
  </mc:AlternateContent>
  <xr:revisionPtr revIDLastSave="0" documentId="8_{DD4E219E-6341-4182-B3A3-43311877D195}" xr6:coauthVersionLast="47" xr6:coauthVersionMax="47" xr10:uidLastSave="{00000000-0000-0000-0000-000000000000}"/>
  <bookViews>
    <workbookView xWindow="-108" yWindow="-108" windowWidth="23256" windowHeight="12576" tabRatio="859" xr2:uid="{00000000-000D-0000-FFFF-FFFF00000000}"/>
  </bookViews>
  <sheets>
    <sheet name="様式8(管理法人）" sheetId="12" r:id="rId1"/>
    <sheet name="様式9(共同体構成員）" sheetId="13" r:id="rId2"/>
    <sheet name="＜記入例＞様式8(管理法人）" sheetId="22" r:id="rId3"/>
    <sheet name="＜記入例1＞様式9(共同体構成員）" sheetId="24" r:id="rId4"/>
    <sheet name="＜記入例2＞様式9(共同体構成員）" sheetId="23" r:id="rId5"/>
  </sheets>
  <definedNames>
    <definedName name="_xlnm.Print_Area" localSheetId="2">'＜記入例＞様式8(管理法人）'!$A$1:$F$62</definedName>
    <definedName name="_xlnm.Print_Area" localSheetId="3">'＜記入例1＞様式9(共同体構成員）'!$A$1:$F$51</definedName>
    <definedName name="_xlnm.Print_Area" localSheetId="4">'＜記入例2＞様式9(共同体構成員）'!$A$1:$F$50</definedName>
    <definedName name="_xlnm.Print_Area" localSheetId="0">'様式8(管理法人）'!$A$1:$F$68</definedName>
    <definedName name="_xlnm.Print_Area" localSheetId="1">'様式9(共同体構成員）'!$A$1:$F$52</definedName>
  </definedNames>
  <calcPr calcId="191029"/>
</workbook>
</file>

<file path=xl/calcChain.xml><?xml version="1.0" encoding="utf-8"?>
<calcChain xmlns="http://schemas.openxmlformats.org/spreadsheetml/2006/main">
  <c r="D13" i="23" l="1"/>
  <c r="C13" i="23" s="1"/>
  <c r="E13" i="23"/>
  <c r="C14" i="23"/>
  <c r="E40" i="13"/>
  <c r="E27" i="13" s="1"/>
  <c r="D40" i="13"/>
  <c r="C41" i="13"/>
  <c r="E11" i="13"/>
  <c r="D11" i="13"/>
  <c r="C12" i="13"/>
  <c r="E14" i="12"/>
  <c r="D14" i="12"/>
  <c r="C16" i="12"/>
  <c r="C17" i="12"/>
  <c r="E10" i="12"/>
  <c r="D10" i="12"/>
  <c r="C11" i="12"/>
  <c r="D52" i="12"/>
  <c r="E52" i="12"/>
  <c r="C53" i="12"/>
  <c r="E28" i="23"/>
  <c r="D28" i="23"/>
  <c r="C29" i="23"/>
  <c r="C24" i="23"/>
  <c r="C21" i="23"/>
  <c r="E31" i="24"/>
  <c r="D31" i="24"/>
  <c r="C33" i="24"/>
  <c r="C32" i="24"/>
  <c r="C28" i="24"/>
  <c r="E20" i="24"/>
  <c r="D20" i="24"/>
  <c r="C21" i="24"/>
  <c r="C14" i="24"/>
  <c r="C45" i="24"/>
  <c r="E44" i="24"/>
  <c r="D44" i="24"/>
  <c r="C43" i="24"/>
  <c r="E42" i="24"/>
  <c r="D42" i="24"/>
  <c r="C42" i="24" s="1"/>
  <c r="C39" i="24"/>
  <c r="E38" i="24"/>
  <c r="D38" i="24"/>
  <c r="C37" i="24"/>
  <c r="E36" i="24"/>
  <c r="D36" i="24"/>
  <c r="C35" i="24"/>
  <c r="E34" i="24"/>
  <c r="D34" i="24"/>
  <c r="C30" i="24"/>
  <c r="E29" i="24"/>
  <c r="D29" i="24"/>
  <c r="E27" i="24"/>
  <c r="D27" i="24"/>
  <c r="C25" i="24"/>
  <c r="E24" i="24"/>
  <c r="D24" i="24"/>
  <c r="C23" i="24"/>
  <c r="E22" i="24"/>
  <c r="D22" i="24"/>
  <c r="C18" i="24"/>
  <c r="E17" i="24"/>
  <c r="D17" i="24"/>
  <c r="C17" i="24" s="1"/>
  <c r="C16" i="24"/>
  <c r="E15" i="24"/>
  <c r="D15" i="24"/>
  <c r="E13" i="24"/>
  <c r="D13" i="24"/>
  <c r="E40" i="22"/>
  <c r="D40" i="22"/>
  <c r="C42" i="22"/>
  <c r="C41" i="22"/>
  <c r="C39" i="22"/>
  <c r="C38" i="22"/>
  <c r="C36" i="22"/>
  <c r="C35" i="22"/>
  <c r="E29" i="22"/>
  <c r="D29" i="22"/>
  <c r="C31" i="22"/>
  <c r="C30" i="22"/>
  <c r="E25" i="22"/>
  <c r="D25" i="22"/>
  <c r="C27" i="22"/>
  <c r="C26" i="22"/>
  <c r="C24" i="22"/>
  <c r="C22" i="22"/>
  <c r="C21" i="22"/>
  <c r="E20" i="22"/>
  <c r="D20" i="22"/>
  <c r="C15" i="22"/>
  <c r="E14" i="22"/>
  <c r="D14" i="22"/>
  <c r="C44" i="23"/>
  <c r="E43" i="23"/>
  <c r="D43" i="23"/>
  <c r="C43" i="23" s="1"/>
  <c r="C40" i="23"/>
  <c r="E39" i="23"/>
  <c r="D39" i="23"/>
  <c r="C38" i="23"/>
  <c r="E37" i="23"/>
  <c r="D37" i="23"/>
  <c r="C37" i="23" s="1"/>
  <c r="C36" i="23"/>
  <c r="E35" i="23"/>
  <c r="D35" i="23"/>
  <c r="C35" i="23" s="1"/>
  <c r="C34" i="23"/>
  <c r="E33" i="23"/>
  <c r="D33" i="23"/>
  <c r="C33" i="23" s="1"/>
  <c r="C32" i="23"/>
  <c r="E31" i="23"/>
  <c r="D31" i="23"/>
  <c r="C26" i="23"/>
  <c r="E25" i="23"/>
  <c r="D25" i="23"/>
  <c r="E23" i="23"/>
  <c r="D23" i="23"/>
  <c r="C22" i="23"/>
  <c r="E20" i="23"/>
  <c r="D20" i="23"/>
  <c r="C20" i="23" s="1"/>
  <c r="C18" i="23"/>
  <c r="E17" i="23"/>
  <c r="D17" i="23"/>
  <c r="C16" i="23"/>
  <c r="E15" i="23"/>
  <c r="D15" i="23"/>
  <c r="C15" i="23"/>
  <c r="C52" i="22"/>
  <c r="E51" i="22"/>
  <c r="D51" i="22"/>
  <c r="C50" i="22"/>
  <c r="E49" i="22"/>
  <c r="D49" i="22"/>
  <c r="C46" i="22"/>
  <c r="E45" i="22"/>
  <c r="D45" i="22"/>
  <c r="C44" i="22"/>
  <c r="E43" i="22"/>
  <c r="D43" i="22"/>
  <c r="E37" i="22"/>
  <c r="D37" i="22"/>
  <c r="E34" i="22"/>
  <c r="D34" i="22"/>
  <c r="C33" i="22"/>
  <c r="E32" i="22"/>
  <c r="D32" i="22"/>
  <c r="E23" i="22"/>
  <c r="D23" i="22"/>
  <c r="C18" i="22"/>
  <c r="E17" i="22"/>
  <c r="D17" i="22"/>
  <c r="C16" i="22"/>
  <c r="C13" i="22"/>
  <c r="E12" i="22"/>
  <c r="D12" i="22"/>
  <c r="C39" i="13"/>
  <c r="C24" i="13"/>
  <c r="D13" i="13"/>
  <c r="E13" i="13"/>
  <c r="C14" i="13"/>
  <c r="D15" i="13"/>
  <c r="E15" i="13"/>
  <c r="C16" i="13"/>
  <c r="D17" i="13"/>
  <c r="E17" i="13"/>
  <c r="C18" i="13"/>
  <c r="E44" i="12"/>
  <c r="D44" i="12"/>
  <c r="C46" i="12"/>
  <c r="C47" i="12"/>
  <c r="C45" i="12"/>
  <c r="E38" i="12"/>
  <c r="D38" i="12"/>
  <c r="C39" i="12"/>
  <c r="E30" i="12"/>
  <c r="D30" i="12"/>
  <c r="C32" i="12"/>
  <c r="C33" i="12"/>
  <c r="C34" i="12"/>
  <c r="C35" i="12"/>
  <c r="C31" i="12"/>
  <c r="E21" i="12"/>
  <c r="D21" i="12"/>
  <c r="C23" i="12"/>
  <c r="E41" i="12"/>
  <c r="D41" i="12"/>
  <c r="C17" i="23" l="1"/>
  <c r="D19" i="23"/>
  <c r="C39" i="23"/>
  <c r="D10" i="23"/>
  <c r="C10" i="23" s="1"/>
  <c r="E10" i="23"/>
  <c r="C36" i="24"/>
  <c r="C22" i="24"/>
  <c r="C15" i="24"/>
  <c r="C38" i="24"/>
  <c r="C27" i="24"/>
  <c r="C49" i="22"/>
  <c r="C40" i="13"/>
  <c r="D27" i="13"/>
  <c r="D10" i="13"/>
  <c r="E10" i="13"/>
  <c r="C10" i="13" s="1"/>
  <c r="C11" i="13"/>
  <c r="C38" i="12"/>
  <c r="C10" i="12"/>
  <c r="C21" i="12"/>
  <c r="C52" i="12"/>
  <c r="C13" i="13"/>
  <c r="C28" i="23"/>
  <c r="E27" i="23"/>
  <c r="E45" i="23" s="1"/>
  <c r="C25" i="23"/>
  <c r="C23" i="23"/>
  <c r="C31" i="23"/>
  <c r="E19" i="23"/>
  <c r="C19" i="23"/>
  <c r="C31" i="24"/>
  <c r="C34" i="24"/>
  <c r="C20" i="24"/>
  <c r="E10" i="24"/>
  <c r="E26" i="24"/>
  <c r="E19" i="24"/>
  <c r="C44" i="24"/>
  <c r="D10" i="24"/>
  <c r="C24" i="24"/>
  <c r="C29" i="24"/>
  <c r="D19" i="24"/>
  <c r="C13" i="24"/>
  <c r="D26" i="24"/>
  <c r="C34" i="22"/>
  <c r="C51" i="22"/>
  <c r="C32" i="22"/>
  <c r="C37" i="22"/>
  <c r="C43" i="22"/>
  <c r="C14" i="22"/>
  <c r="C17" i="22"/>
  <c r="C29" i="22"/>
  <c r="C23" i="22"/>
  <c r="C40" i="22"/>
  <c r="C20" i="22"/>
  <c r="C25" i="22"/>
  <c r="C45" i="22"/>
  <c r="E28" i="22"/>
  <c r="E9" i="22"/>
  <c r="C12" i="22"/>
  <c r="D27" i="23"/>
  <c r="D19" i="22"/>
  <c r="E19" i="22"/>
  <c r="D9" i="22"/>
  <c r="D28" i="22"/>
  <c r="C15" i="13"/>
  <c r="C41" i="12"/>
  <c r="C30" i="12"/>
  <c r="C44" i="12"/>
  <c r="C17" i="13"/>
  <c r="C9" i="22" l="1"/>
  <c r="C27" i="23"/>
  <c r="E46" i="24"/>
  <c r="C26" i="24"/>
  <c r="C19" i="24"/>
  <c r="D46" i="24"/>
  <c r="C10" i="24"/>
  <c r="D47" i="24"/>
  <c r="D48" i="24" s="1"/>
  <c r="C28" i="22"/>
  <c r="E53" i="22"/>
  <c r="D45" i="23"/>
  <c r="D53" i="22"/>
  <c r="C19" i="22"/>
  <c r="C46" i="24" l="1"/>
  <c r="C53" i="22"/>
  <c r="E56" i="22" s="1"/>
  <c r="D46" i="23"/>
  <c r="D47" i="23" s="1"/>
  <c r="C45" i="23"/>
  <c r="B55" i="22"/>
  <c r="C45" i="13"/>
  <c r="C43" i="13"/>
  <c r="C37" i="13"/>
  <c r="C35" i="13"/>
  <c r="C33" i="13"/>
  <c r="C31" i="13"/>
  <c r="C29" i="13"/>
  <c r="C26" i="13"/>
  <c r="C22" i="13"/>
  <c r="C21" i="13"/>
  <c r="E44" i="13"/>
  <c r="D44" i="13"/>
  <c r="E42" i="13"/>
  <c r="D42" i="13"/>
  <c r="C42" i="13" s="1"/>
  <c r="E38" i="13"/>
  <c r="D38" i="13"/>
  <c r="C38" i="13" s="1"/>
  <c r="E36" i="13"/>
  <c r="D36" i="13"/>
  <c r="C36" i="13" s="1"/>
  <c r="E34" i="13"/>
  <c r="D34" i="13"/>
  <c r="E32" i="13"/>
  <c r="D32" i="13"/>
  <c r="C32" i="13" s="1"/>
  <c r="E30" i="13"/>
  <c r="D30" i="13"/>
  <c r="C30" i="13" s="1"/>
  <c r="E28" i="13"/>
  <c r="D28" i="13"/>
  <c r="E25" i="13"/>
  <c r="D25" i="13"/>
  <c r="E23" i="13"/>
  <c r="D23" i="13"/>
  <c r="C23" i="13" s="1"/>
  <c r="E20" i="13"/>
  <c r="D20" i="13"/>
  <c r="C57" i="12"/>
  <c r="C55" i="12"/>
  <c r="C51" i="12"/>
  <c r="C49" i="12"/>
  <c r="C43" i="12"/>
  <c r="C42" i="12"/>
  <c r="C40" i="12"/>
  <c r="C37" i="12"/>
  <c r="C28" i="12"/>
  <c r="C26" i="12"/>
  <c r="C24" i="12"/>
  <c r="C22" i="12"/>
  <c r="C19" i="12"/>
  <c r="C15" i="12"/>
  <c r="C13" i="12"/>
  <c r="E56" i="12"/>
  <c r="D56" i="12"/>
  <c r="E54" i="12"/>
  <c r="D54" i="12"/>
  <c r="E50" i="12"/>
  <c r="D50" i="12"/>
  <c r="C50" i="12" s="1"/>
  <c r="E48" i="12"/>
  <c r="D48" i="12"/>
  <c r="C48" i="12" s="1"/>
  <c r="E36" i="12"/>
  <c r="D36" i="12"/>
  <c r="E25" i="12"/>
  <c r="D25" i="12"/>
  <c r="C25" i="12" s="1"/>
  <c r="E18" i="12"/>
  <c r="D18" i="12"/>
  <c r="C18" i="12" s="1"/>
  <c r="E27" i="12"/>
  <c r="D27" i="12"/>
  <c r="C27" i="12" s="1"/>
  <c r="E12" i="12"/>
  <c r="E9" i="12" s="1"/>
  <c r="D12" i="12"/>
  <c r="D9" i="12" s="1"/>
  <c r="C9" i="12" l="1"/>
  <c r="E29" i="12"/>
  <c r="D29" i="12"/>
  <c r="C56" i="12"/>
  <c r="C25" i="13"/>
  <c r="C34" i="13"/>
  <c r="C44" i="13"/>
  <c r="E55" i="22"/>
  <c r="C12" i="12"/>
  <c r="C54" i="12"/>
  <c r="C28" i="13"/>
  <c r="C27" i="13"/>
  <c r="C20" i="13"/>
  <c r="C14" i="12"/>
  <c r="C36" i="12"/>
  <c r="D20" i="12"/>
  <c r="E20" i="12"/>
  <c r="D19" i="13"/>
  <c r="E19" i="13"/>
  <c r="C29" i="12" l="1"/>
  <c r="C19" i="13"/>
  <c r="E46" i="13"/>
  <c r="C20" i="12"/>
  <c r="E58" i="12"/>
  <c r="D58" i="12"/>
  <c r="C58" i="12" l="1"/>
  <c r="E61" i="12" s="1"/>
  <c r="B60" i="12"/>
  <c r="E60" i="12" l="1"/>
  <c r="D46" i="13"/>
  <c r="C46" i="13" s="1"/>
  <c r="D47" i="13" l="1"/>
  <c r="D48"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金城 邦恵</author>
  </authors>
  <commentList>
    <comment ref="E41" authorId="0" shapeId="0" xr:uid="{00000000-0006-0000-0000-000001000000}">
      <text>
        <r>
          <rPr>
            <sz val="9"/>
            <color indexed="81"/>
            <rFont val="メイリオ"/>
            <family val="3"/>
            <charset val="128"/>
          </rPr>
          <t>「様式１２」の計（Ⅰ＋Ⅱ＋Ⅲ）を転記する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金城 邦恵</author>
  </authors>
  <commentList>
    <comment ref="E37" authorId="0" shapeId="0" xr:uid="{6C231DC2-B098-486E-9564-0CE141D3C43F}">
      <text>
        <r>
          <rPr>
            <sz val="9"/>
            <color indexed="81"/>
            <rFont val="メイリオ"/>
            <family val="3"/>
            <charset val="128"/>
          </rPr>
          <t>「様式１２」の計（Ⅰ＋Ⅱ＋Ⅲ）を転記する</t>
        </r>
      </text>
    </comment>
  </commentList>
</comments>
</file>

<file path=xl/sharedStrings.xml><?xml version="1.0" encoding="utf-8"?>
<sst xmlns="http://schemas.openxmlformats.org/spreadsheetml/2006/main" count="333" uniqueCount="137">
  <si>
    <t>管理法人名</t>
    <rPh sb="0" eb="3">
      <t>カンリホウ</t>
    </rPh>
    <rPh sb="3" eb="5">
      <t>ジンメイ</t>
    </rPh>
    <phoneticPr fontId="2"/>
  </si>
  <si>
    <t>（単位：千円）</t>
    <rPh sb="1" eb="3">
      <t>タンイ</t>
    </rPh>
    <rPh sb="4" eb="6">
      <t>センエン</t>
    </rPh>
    <phoneticPr fontId="2"/>
  </si>
  <si>
    <t>項　　目</t>
    <rPh sb="0" eb="1">
      <t>コウ</t>
    </rPh>
    <rPh sb="3" eb="4">
      <t>メ</t>
    </rPh>
    <phoneticPr fontId="2"/>
  </si>
  <si>
    <t>Ⅱ．労務費</t>
    <rPh sb="2" eb="5">
      <t>ロウムヒ</t>
    </rPh>
    <phoneticPr fontId="2"/>
  </si>
  <si>
    <t>製品開発テーマ名</t>
    <rPh sb="0" eb="2">
      <t>セイヒン</t>
    </rPh>
    <rPh sb="2" eb="4">
      <t>カイハツ</t>
    </rPh>
    <rPh sb="7" eb="8">
      <t>メイ</t>
    </rPh>
    <phoneticPr fontId="2"/>
  </si>
  <si>
    <t>積算内訳及び備考</t>
    <rPh sb="0" eb="2">
      <t>セキサン</t>
    </rPh>
    <rPh sb="2" eb="4">
      <t>ウチワケ</t>
    </rPh>
    <rPh sb="4" eb="5">
      <t>オヨ</t>
    </rPh>
    <rPh sb="6" eb="8">
      <t>ビコウ</t>
    </rPh>
    <phoneticPr fontId="2"/>
  </si>
  <si>
    <t>共同体構成員名</t>
    <rPh sb="0" eb="3">
      <t>キョウドウタイ</t>
    </rPh>
    <rPh sb="3" eb="5">
      <t>コウセイ</t>
    </rPh>
    <rPh sb="5" eb="6">
      <t>イン</t>
    </rPh>
    <rPh sb="6" eb="7">
      <t>メイ</t>
    </rPh>
    <phoneticPr fontId="2"/>
  </si>
  <si>
    <t>Ⅲ．その他経費</t>
    <rPh sb="4" eb="5">
      <t>タ</t>
    </rPh>
    <rPh sb="5" eb="7">
      <t>ケイヒ</t>
    </rPh>
    <phoneticPr fontId="2"/>
  </si>
  <si>
    <t>補助率</t>
    <rPh sb="0" eb="2">
      <t>ホジョ</t>
    </rPh>
    <rPh sb="2" eb="3">
      <t>リツ</t>
    </rPh>
    <phoneticPr fontId="2"/>
  </si>
  <si>
    <t>ア　消耗品費</t>
    <rPh sb="5" eb="6">
      <t>ヒ</t>
    </rPh>
    <phoneticPr fontId="2"/>
  </si>
  <si>
    <t>ア　開発員費</t>
    <rPh sb="2" eb="4">
      <t>カイハツ</t>
    </rPh>
    <rPh sb="4" eb="5">
      <t>イン</t>
    </rPh>
    <phoneticPr fontId="2"/>
  </si>
  <si>
    <t>イ　補助員費</t>
    <rPh sb="2" eb="5">
      <t>ホジョイン</t>
    </rPh>
    <rPh sb="5" eb="6">
      <t>ヒ</t>
    </rPh>
    <phoneticPr fontId="2"/>
  </si>
  <si>
    <t>ウ　管理員費</t>
    <rPh sb="2" eb="4">
      <t>カンリ</t>
    </rPh>
    <rPh sb="4" eb="5">
      <t>イン</t>
    </rPh>
    <rPh sb="5" eb="6">
      <t>ヒ</t>
    </rPh>
    <phoneticPr fontId="2"/>
  </si>
  <si>
    <t>ウ　旅費</t>
    <phoneticPr fontId="2"/>
  </si>
  <si>
    <t>委託契約額（管理法人⇔共同体構成員）</t>
    <rPh sb="0" eb="2">
      <t>イタク</t>
    </rPh>
    <rPh sb="2" eb="4">
      <t>ケイヤク</t>
    </rPh>
    <rPh sb="4" eb="5">
      <t>ガク</t>
    </rPh>
    <rPh sb="6" eb="8">
      <t>カンリ</t>
    </rPh>
    <rPh sb="8" eb="10">
      <t>ホウジン</t>
    </rPh>
    <rPh sb="11" eb="14">
      <t>キョウドウタイ</t>
    </rPh>
    <rPh sb="14" eb="17">
      <t>コウセイイン</t>
    </rPh>
    <phoneticPr fontId="2"/>
  </si>
  <si>
    <t>-</t>
    <phoneticPr fontId="2"/>
  </si>
  <si>
    <t>※　管理法人を除く共同体構成員の使用する経費について共同体毎に記入して下さい。</t>
    <rPh sb="2" eb="4">
      <t>カンリ</t>
    </rPh>
    <rPh sb="4" eb="6">
      <t>ホウジン</t>
    </rPh>
    <rPh sb="7" eb="8">
      <t>ノゾ</t>
    </rPh>
    <rPh sb="9" eb="12">
      <t>キョウドウタイ</t>
    </rPh>
    <rPh sb="12" eb="15">
      <t>コウセイイン</t>
    </rPh>
    <rPh sb="16" eb="18">
      <t>シヨウ</t>
    </rPh>
    <rPh sb="20" eb="22">
      <t>ケイヒ</t>
    </rPh>
    <rPh sb="26" eb="28">
      <t>キョウドウ</t>
    </rPh>
    <rPh sb="28" eb="29">
      <t>タイ</t>
    </rPh>
    <rPh sb="29" eb="30">
      <t>ゴト</t>
    </rPh>
    <rPh sb="31" eb="33">
      <t>キニュウ</t>
    </rPh>
    <rPh sb="35" eb="36">
      <t>クダ</t>
    </rPh>
    <phoneticPr fontId="2"/>
  </si>
  <si>
    <t>管理法人
事業費</t>
    <rPh sb="0" eb="2">
      <t>カンリ</t>
    </rPh>
    <rPh sb="2" eb="4">
      <t>ホウジン</t>
    </rPh>
    <rPh sb="5" eb="8">
      <t>ジギョウヒ</t>
    </rPh>
    <phoneticPr fontId="2"/>
  </si>
  <si>
    <t>Ⅰ．製品開発用設備費</t>
    <rPh sb="2" eb="4">
      <t>セイヒン</t>
    </rPh>
    <rPh sb="4" eb="7">
      <t>カイハツヨウ</t>
    </rPh>
    <rPh sb="7" eb="10">
      <t>セツビヒ</t>
    </rPh>
    <rPh sb="9" eb="10">
      <t>ヒ</t>
    </rPh>
    <phoneticPr fontId="2"/>
  </si>
  <si>
    <t>イ　光熱水料費</t>
    <rPh sb="2" eb="4">
      <t>コウネツ</t>
    </rPh>
    <rPh sb="4" eb="5">
      <t>ミズ</t>
    </rPh>
    <rPh sb="5" eb="6">
      <t>リョウ</t>
    </rPh>
    <rPh sb="6" eb="7">
      <t>ヒ</t>
    </rPh>
    <phoneticPr fontId="2"/>
  </si>
  <si>
    <t>≧50％(管理法人の開発費は総額の50％以上)</t>
    <rPh sb="5" eb="7">
      <t>カンリ</t>
    </rPh>
    <rPh sb="7" eb="9">
      <t>ホウジン</t>
    </rPh>
    <rPh sb="10" eb="13">
      <t>カイハツヒ</t>
    </rPh>
    <rPh sb="14" eb="16">
      <t>ソウガク</t>
    </rPh>
    <rPh sb="20" eb="22">
      <t>イジョウ</t>
    </rPh>
    <phoneticPr fontId="2"/>
  </si>
  <si>
    <t>合 計 (Ⅰ＋Ⅱ＋Ⅲ）</t>
    <rPh sb="0" eb="1">
      <t>ゴウ</t>
    </rPh>
    <rPh sb="2" eb="3">
      <t>ケイ</t>
    </rPh>
    <phoneticPr fontId="2"/>
  </si>
  <si>
    <t>補助金交付申請額
（千円）</t>
    <rPh sb="0" eb="3">
      <t>ホジョキン</t>
    </rPh>
    <rPh sb="3" eb="5">
      <t>コウフ</t>
    </rPh>
    <rPh sb="5" eb="7">
      <t>シンセイ</t>
    </rPh>
    <rPh sb="7" eb="8">
      <t>ガク</t>
    </rPh>
    <rPh sb="10" eb="12">
      <t>センエン</t>
    </rPh>
    <phoneticPr fontId="2"/>
  </si>
  <si>
    <t>≦75％ (補助率の上限は開発総額の3/4)</t>
    <rPh sb="6" eb="9">
      <t>ホジョリツ</t>
    </rPh>
    <rPh sb="10" eb="12">
      <t>ジョウゲン</t>
    </rPh>
    <rPh sb="13" eb="15">
      <t>カイハツ</t>
    </rPh>
    <rPh sb="15" eb="17">
      <t>ソウガク</t>
    </rPh>
    <phoneticPr fontId="2"/>
  </si>
  <si>
    <t>　・</t>
  </si>
  <si>
    <t>　・</t>
    <phoneticPr fontId="2"/>
  </si>
  <si>
    <t>　・</t>
    <phoneticPr fontId="2"/>
  </si>
  <si>
    <t>ア 開発員費</t>
    <rPh sb="2" eb="4">
      <t>カイハツ</t>
    </rPh>
    <rPh sb="4" eb="5">
      <t>イン</t>
    </rPh>
    <phoneticPr fontId="2"/>
  </si>
  <si>
    <t>イ 補助員費</t>
    <rPh sb="2" eb="5">
      <t>ホジョイン</t>
    </rPh>
    <rPh sb="5" eb="6">
      <t>ヒ</t>
    </rPh>
    <phoneticPr fontId="2"/>
  </si>
  <si>
    <t>ウ 管理員費</t>
    <rPh sb="2" eb="4">
      <t>カンリ</t>
    </rPh>
    <rPh sb="4" eb="5">
      <t>イン</t>
    </rPh>
    <rPh sb="5" eb="6">
      <t>ヒ</t>
    </rPh>
    <phoneticPr fontId="2"/>
  </si>
  <si>
    <t>ア 消耗品費</t>
    <rPh sb="5" eb="6">
      <t>ヒ</t>
    </rPh>
    <phoneticPr fontId="2"/>
  </si>
  <si>
    <t>イ 光熱水料費</t>
    <rPh sb="2" eb="4">
      <t>コウネツ</t>
    </rPh>
    <rPh sb="4" eb="5">
      <t>ミズ</t>
    </rPh>
    <rPh sb="5" eb="6">
      <t>リョウ</t>
    </rPh>
    <rPh sb="6" eb="7">
      <t>ヒ</t>
    </rPh>
    <phoneticPr fontId="2"/>
  </si>
  <si>
    <t>ウ 旅費</t>
    <phoneticPr fontId="2"/>
  </si>
  <si>
    <t>エ 委託費(共同体構成員）</t>
    <rPh sb="2" eb="4">
      <t>イタク</t>
    </rPh>
    <rPh sb="4" eb="5">
      <t>ヒ</t>
    </rPh>
    <rPh sb="6" eb="9">
      <t>キョウドウタイ</t>
    </rPh>
    <rPh sb="9" eb="12">
      <t>コウセイイン</t>
    </rPh>
    <phoneticPr fontId="2"/>
  </si>
  <si>
    <t>オ 委託費(共同体構成員以外）</t>
    <rPh sb="2" eb="4">
      <t>イタク</t>
    </rPh>
    <rPh sb="4" eb="5">
      <t>ヒ</t>
    </rPh>
    <rPh sb="6" eb="9">
      <t>キョウドウタイ</t>
    </rPh>
    <rPh sb="9" eb="12">
      <t>コウセイイン</t>
    </rPh>
    <rPh sb="12" eb="14">
      <t>イガイ</t>
    </rPh>
    <phoneticPr fontId="2"/>
  </si>
  <si>
    <t>カ 委員会費</t>
    <rPh sb="2" eb="5">
      <t>イインカイ</t>
    </rPh>
    <rPh sb="5" eb="6">
      <t>ヒ</t>
    </rPh>
    <phoneticPr fontId="2"/>
  </si>
  <si>
    <t>キ 借料費</t>
    <rPh sb="2" eb="4">
      <t>シャクリョウ</t>
    </rPh>
    <rPh sb="4" eb="5">
      <t>ヒ</t>
    </rPh>
    <phoneticPr fontId="2"/>
  </si>
  <si>
    <t>補助金交付
申請額(A)</t>
    <rPh sb="0" eb="3">
      <t>ホジョキン</t>
    </rPh>
    <rPh sb="3" eb="5">
      <t>コウフ</t>
    </rPh>
    <rPh sb="6" eb="8">
      <t>シンセイ</t>
    </rPh>
    <rPh sb="8" eb="9">
      <t>ガク</t>
    </rPh>
    <phoneticPr fontId="2"/>
  </si>
  <si>
    <t>共同体負担額
(B)</t>
    <rPh sb="0" eb="3">
      <t>キョウドウタイ</t>
    </rPh>
    <rPh sb="3" eb="5">
      <t>フタン</t>
    </rPh>
    <rPh sb="5" eb="6">
      <t>ガク</t>
    </rPh>
    <phoneticPr fontId="2"/>
  </si>
  <si>
    <t>開発総額
(C＝A＋B)</t>
    <rPh sb="0" eb="2">
      <t>カイハツ</t>
    </rPh>
    <rPh sb="2" eb="4">
      <t>ソウガク</t>
    </rPh>
    <phoneticPr fontId="2"/>
  </si>
  <si>
    <t>計(Ⅰ＋Ⅱ＋Ⅲ）</t>
    <rPh sb="0" eb="1">
      <t>ケイ</t>
    </rPh>
    <phoneticPr fontId="2"/>
  </si>
  <si>
    <r>
      <t>補助金交付申請額　積算内訳</t>
    </r>
    <r>
      <rPr>
        <b/>
        <sz val="8"/>
        <color theme="1"/>
        <rFont val="メイリオ"/>
        <family val="3"/>
        <charset val="128"/>
      </rPr>
      <t>　</t>
    </r>
    <r>
      <rPr>
        <b/>
        <sz val="8"/>
        <color indexed="8"/>
        <rFont val="メイリオ"/>
        <family val="3"/>
        <charset val="128"/>
      </rPr>
      <t>（税抜）</t>
    </r>
    <rPh sb="0" eb="3">
      <t>ホジョキン</t>
    </rPh>
    <rPh sb="3" eb="5">
      <t>コウフ</t>
    </rPh>
    <rPh sb="5" eb="7">
      <t>シンセイ</t>
    </rPh>
    <rPh sb="7" eb="8">
      <t>ガク</t>
    </rPh>
    <rPh sb="9" eb="11">
      <t>セキサン</t>
    </rPh>
    <rPh sb="11" eb="13">
      <t>ウチワケ</t>
    </rPh>
    <rPh sb="15" eb="17">
      <t>ゼイヌキ</t>
    </rPh>
    <phoneticPr fontId="2"/>
  </si>
  <si>
    <t>　・Ｄ大学</t>
    <rPh sb="3" eb="5">
      <t>ダイガク</t>
    </rPh>
    <phoneticPr fontId="2"/>
  </si>
  <si>
    <t>　・</t>
    <phoneticPr fontId="2"/>
  </si>
  <si>
    <t>　・</t>
    <phoneticPr fontId="2"/>
  </si>
  <si>
    <t>　・</t>
    <phoneticPr fontId="2"/>
  </si>
  <si>
    <t>開発総額
(C＝Ａ＋Ｂ)</t>
    <rPh sb="0" eb="2">
      <t>カイハツ</t>
    </rPh>
    <rPh sb="2" eb="4">
      <t>ソウガク</t>
    </rPh>
    <phoneticPr fontId="2"/>
  </si>
  <si>
    <t>（私立大学のみ計上可）</t>
    <phoneticPr fontId="2"/>
  </si>
  <si>
    <t>　・石英グラス固定治具</t>
    <rPh sb="2" eb="4">
      <t>セキエイ</t>
    </rPh>
    <rPh sb="7" eb="9">
      <t>コテイ</t>
    </rPh>
    <rPh sb="9" eb="11">
      <t>ジグ</t>
    </rPh>
    <phoneticPr fontId="2"/>
  </si>
  <si>
    <t>　・展示会視察</t>
    <rPh sb="2" eb="5">
      <t>テンジカイ</t>
    </rPh>
    <rPh sb="5" eb="7">
      <t>シサツ</t>
    </rPh>
    <phoneticPr fontId="2"/>
  </si>
  <si>
    <t>　・開発会議</t>
    <rPh sb="2" eb="4">
      <t>カイハツ</t>
    </rPh>
    <rPh sb="4" eb="6">
      <t>カイギ</t>
    </rPh>
    <phoneticPr fontId="2"/>
  </si>
  <si>
    <r>
      <t>　</t>
    </r>
    <r>
      <rPr>
        <sz val="8"/>
        <color theme="1"/>
        <rFont val="メイリオ"/>
        <family val="3"/>
        <charset val="128"/>
      </rPr>
      <t>・○○分析委託費</t>
    </r>
    <rPh sb="4" eb="6">
      <t>ブンセキ</t>
    </rPh>
    <rPh sb="6" eb="8">
      <t>イタク</t>
    </rPh>
    <rPh sb="8" eb="9">
      <t>ヒ</t>
    </rPh>
    <phoneticPr fontId="2"/>
  </si>
  <si>
    <t>　・マーケティング調査委託費</t>
    <rPh sb="9" eb="11">
      <t>チョウサ</t>
    </rPh>
    <rPh sb="11" eb="13">
      <t>イタク</t>
    </rPh>
    <rPh sb="13" eb="14">
      <t>ヒ</t>
    </rPh>
    <phoneticPr fontId="2"/>
  </si>
  <si>
    <t>　・大城○○</t>
    <rPh sb="2" eb="4">
      <t>オオシロ</t>
    </rPh>
    <phoneticPr fontId="2"/>
  </si>
  <si>
    <t>　・比嘉○○（開発リーダー）</t>
    <rPh sb="2" eb="4">
      <t>ヒガ</t>
    </rPh>
    <rPh sb="7" eb="9">
      <t>カイハツ</t>
    </rPh>
    <phoneticPr fontId="2"/>
  </si>
  <si>
    <t>　・原材料</t>
    <rPh sb="2" eb="5">
      <t>ゲンザイリョウ</t>
    </rPh>
    <phoneticPr fontId="2"/>
  </si>
  <si>
    <t>　・ベーキング装置リース料</t>
    <rPh sb="7" eb="9">
      <t>ソウチ</t>
    </rPh>
    <rPh sb="12" eb="13">
      <t>リョウ</t>
    </rPh>
    <phoneticPr fontId="2"/>
  </si>
  <si>
    <t>消費税（10％）</t>
    <rPh sb="0" eb="3">
      <t>ショウヒゼイ</t>
    </rPh>
    <phoneticPr fontId="2"/>
  </si>
  <si>
    <t>※経費項目については、公募要領「P.3  3.補助内容  (2)補助対象経費」を参照下さい。</t>
    <phoneticPr fontId="2"/>
  </si>
  <si>
    <t>※経費項目については、公募要領「P.3  3.補助内容  (2)補助対象経費」を参照下さい。</t>
    <rPh sb="1" eb="3">
      <t>ケイヒ</t>
    </rPh>
    <rPh sb="3" eb="5">
      <t>コウモク</t>
    </rPh>
    <rPh sb="11" eb="13">
      <t>コウボ</t>
    </rPh>
    <rPh sb="13" eb="15">
      <t>ヨウリョウ</t>
    </rPh>
    <rPh sb="23" eb="25">
      <t>ホジョ</t>
    </rPh>
    <rPh sb="25" eb="27">
      <t>ナイヨウ</t>
    </rPh>
    <rPh sb="32" eb="34">
      <t>ホジョ</t>
    </rPh>
    <rPh sb="34" eb="36">
      <t>タイショウ</t>
    </rPh>
    <rPh sb="36" eb="38">
      <t>ケイヒ</t>
    </rPh>
    <rPh sb="40" eb="42">
      <t>サンショウ</t>
    </rPh>
    <rPh sb="42" eb="43">
      <t>クダ</t>
    </rPh>
    <phoneticPr fontId="2"/>
  </si>
  <si>
    <t>※管理法人と共同体構成員との委託契約額は、上記「エ 委託費(共同体構成員)」の「補助金交付申請額(A)」欄に</t>
    <rPh sb="6" eb="9">
      <t>キョウドウタイ</t>
    </rPh>
    <rPh sb="9" eb="11">
      <t>コウセイ</t>
    </rPh>
    <rPh sb="11" eb="12">
      <t>イン</t>
    </rPh>
    <rPh sb="30" eb="33">
      <t>キョウドウタイ</t>
    </rPh>
    <rPh sb="33" eb="36">
      <t>コウセイイン</t>
    </rPh>
    <rPh sb="40" eb="43">
      <t>ホジョキン</t>
    </rPh>
    <rPh sb="43" eb="45">
      <t>コウフ</t>
    </rPh>
    <rPh sb="45" eb="48">
      <t>シンセイガク</t>
    </rPh>
    <phoneticPr fontId="2"/>
  </si>
  <si>
    <t>　記載された額に消費税を加えた額となります。</t>
    <phoneticPr fontId="2"/>
  </si>
  <si>
    <t>※備考欄に経費積算の内訳を記載してください。また、見積書やカタログ等の根拠資料の提示を求められる場合があります。</t>
    <rPh sb="1" eb="3">
      <t>ビコウ</t>
    </rPh>
    <rPh sb="3" eb="4">
      <t>ラン</t>
    </rPh>
    <rPh sb="5" eb="7">
      <t>ケイヒ</t>
    </rPh>
    <rPh sb="7" eb="9">
      <t>セキサン</t>
    </rPh>
    <rPh sb="10" eb="12">
      <t>ウチワケ</t>
    </rPh>
    <rPh sb="13" eb="15">
      <t>キサイ</t>
    </rPh>
    <rPh sb="25" eb="27">
      <t>ミツモリ</t>
    </rPh>
    <rPh sb="27" eb="28">
      <t>ショ</t>
    </rPh>
    <rPh sb="33" eb="34">
      <t>ナド</t>
    </rPh>
    <rPh sb="35" eb="37">
      <t>コンキョ</t>
    </rPh>
    <rPh sb="37" eb="39">
      <t>シリョウ</t>
    </rPh>
    <rPh sb="40" eb="42">
      <t>テイジ</t>
    </rPh>
    <rPh sb="43" eb="44">
      <t>モト</t>
    </rPh>
    <rPh sb="48" eb="50">
      <t>バアイ</t>
    </rPh>
    <phoneticPr fontId="2"/>
  </si>
  <si>
    <t>　※「様式12」の計(Ⅰ＋Ⅱ＋Ⅲ)を転記する</t>
    <rPh sb="3" eb="5">
      <t>ヨウシキ</t>
    </rPh>
    <rPh sb="9" eb="10">
      <t>ケイ</t>
    </rPh>
    <rPh sb="18" eb="20">
      <t>テンキ</t>
    </rPh>
    <phoneticPr fontId="2"/>
  </si>
  <si>
    <t>　・金城○○（主任研究員）</t>
    <rPh sb="2" eb="4">
      <t>キンジョウ</t>
    </rPh>
    <rPh sb="7" eb="9">
      <t>シュニン</t>
    </rPh>
    <rPh sb="9" eb="12">
      <t>ケンキュウイン</t>
    </rPh>
    <phoneticPr fontId="2"/>
  </si>
  <si>
    <t>　・補助員A（採用予定）</t>
    <rPh sb="2" eb="4">
      <t>ホジョ</t>
    </rPh>
    <rPh sb="4" eb="5">
      <t>イン</t>
    </rPh>
    <rPh sb="7" eb="9">
      <t>サイヨウ</t>
    </rPh>
    <rPh sb="9" eb="11">
      <t>ヨテイ</t>
    </rPh>
    <phoneticPr fontId="2"/>
  </si>
  <si>
    <t>　・管理員A（パート採用予定）</t>
    <rPh sb="2" eb="4">
      <t>カンリ</t>
    </rPh>
    <rPh sb="4" eb="5">
      <t>イン</t>
    </rPh>
    <rPh sb="10" eb="12">
      <t>サイヨウ</t>
    </rPh>
    <rPh sb="12" eb="14">
      <t>ヨテイ</t>
    </rPh>
    <phoneticPr fontId="2"/>
  </si>
  <si>
    <t>○○の遮光性分析の委託×1回
サブ③ レジスト塗布後の遮光性診断試験</t>
    <rPh sb="3" eb="6">
      <t>シャコウセイ</t>
    </rPh>
    <rPh sb="6" eb="8">
      <t>ブンセキ</t>
    </rPh>
    <rPh sb="9" eb="11">
      <t>イタク</t>
    </rPh>
    <rPh sb="13" eb="14">
      <t>カイ</t>
    </rPh>
    <rPh sb="23" eb="25">
      <t>トフ</t>
    </rPh>
    <rPh sb="25" eb="26">
      <t>ゴ</t>
    </rPh>
    <rPh sb="27" eb="30">
      <t>シャコウセイ</t>
    </rPh>
    <rPh sb="30" eb="32">
      <t>シンダン</t>
    </rPh>
    <rPh sb="32" eb="34">
      <t>シケン</t>
    </rPh>
    <phoneticPr fontId="2"/>
  </si>
  <si>
    <t>マーケティング調査の委託×2回
サブ③ ターゲットユーザーサンプル評価
サブ④ 競合他社製品市場占有度調査</t>
    <rPh sb="7" eb="9">
      <t>チョウサ</t>
    </rPh>
    <rPh sb="10" eb="12">
      <t>イタク</t>
    </rPh>
    <rPh sb="14" eb="15">
      <t>カイ</t>
    </rPh>
    <rPh sb="33" eb="35">
      <t>ヒョウカ</t>
    </rPh>
    <rPh sb="40" eb="42">
      <t>キョウゴウ</t>
    </rPh>
    <rPh sb="42" eb="44">
      <t>タシャ</t>
    </rPh>
    <rPh sb="44" eb="46">
      <t>セイヒン</t>
    </rPh>
    <rPh sb="46" eb="48">
      <t>シジョウ</t>
    </rPh>
    <rPh sb="48" eb="50">
      <t>センユウ</t>
    </rPh>
    <rPh sb="50" eb="51">
      <t>ド</t>
    </rPh>
    <rPh sb="51" eb="53">
      <t>チョウサ</t>
    </rPh>
    <phoneticPr fontId="2"/>
  </si>
  <si>
    <t>100千円×2カ月×1台</t>
    <rPh sb="3" eb="4">
      <t>セン</t>
    </rPh>
    <rPh sb="4" eb="5">
      <t>エン</t>
    </rPh>
    <rPh sb="8" eb="9">
      <t>ゲツ</t>
    </rPh>
    <rPh sb="11" eb="12">
      <t>ダイ</t>
    </rPh>
    <phoneticPr fontId="2"/>
  </si>
  <si>
    <t>　・宮城○○（課長）</t>
    <rPh sb="2" eb="4">
      <t>ミヤギ</t>
    </rPh>
    <rPh sb="7" eb="9">
      <t>カチョウ</t>
    </rPh>
    <phoneticPr fontId="2"/>
  </si>
  <si>
    <t>　・試作品検証会議</t>
    <rPh sb="2" eb="5">
      <t>シサクヒン</t>
    </rPh>
    <rPh sb="5" eb="7">
      <t>ケンショウ</t>
    </rPh>
    <rPh sb="7" eb="9">
      <t>カイギ</t>
    </rPh>
    <phoneticPr fontId="2"/>
  </si>
  <si>
    <t>　・事業進捗会議</t>
    <rPh sb="2" eb="4">
      <t>ジギョウ</t>
    </rPh>
    <rPh sb="4" eb="6">
      <t>シンチョク</t>
    </rPh>
    <rPh sb="6" eb="8">
      <t>カイギ</t>
    </rPh>
    <phoneticPr fontId="2"/>
  </si>
  <si>
    <t>　・学生A</t>
    <rPh sb="2" eb="4">
      <t>ガクセイ</t>
    </rPh>
    <phoneticPr fontId="2"/>
  </si>
  <si>
    <t>　・山城○○（研究員）</t>
    <rPh sb="2" eb="4">
      <t>ヤマシロ</t>
    </rPh>
    <rPh sb="7" eb="10">
      <t>ケンキュウイン</t>
    </rPh>
    <phoneticPr fontId="2"/>
  </si>
  <si>
    <t>　・○○実験用品一式</t>
    <rPh sb="4" eb="6">
      <t>ジッケン</t>
    </rPh>
    <rPh sb="6" eb="7">
      <t>ヨウ</t>
    </rPh>
    <rPh sb="7" eb="8">
      <t>ヒン</t>
    </rPh>
    <rPh sb="8" eb="10">
      <t>イッシキ</t>
    </rPh>
    <phoneticPr fontId="2"/>
  </si>
  <si>
    <t>　・□□の分析</t>
    <rPh sb="5" eb="7">
      <t>ブンセキ</t>
    </rPh>
    <phoneticPr fontId="2"/>
  </si>
  <si>
    <t>アセトニトリル 20千円×10本
塗膜厚み測定機 40千円×1個</t>
    <rPh sb="10" eb="11">
      <t>セン</t>
    </rPh>
    <rPh sb="11" eb="12">
      <t>エン</t>
    </rPh>
    <rPh sb="15" eb="16">
      <t>ホン</t>
    </rPh>
    <rPh sb="17" eb="19">
      <t>トマク</t>
    </rPh>
    <rPh sb="19" eb="20">
      <t>アツ</t>
    </rPh>
    <rPh sb="21" eb="23">
      <t>ソクテイ</t>
    </rPh>
    <rPh sb="23" eb="24">
      <t>キ</t>
    </rPh>
    <rPh sb="27" eb="28">
      <t>セン</t>
    </rPh>
    <rPh sb="28" eb="29">
      <t>エン</t>
    </rPh>
    <rPh sb="31" eb="32">
      <t>コ</t>
    </rPh>
    <phoneticPr fontId="2"/>
  </si>
  <si>
    <t>　・研磨用シリカスラリー</t>
    <rPh sb="2" eb="4">
      <t>ケンマ</t>
    </rPh>
    <rPh sb="4" eb="5">
      <t>ヨウ</t>
    </rPh>
    <phoneticPr fontId="2"/>
  </si>
  <si>
    <t>　・㈱ＡＢＣ東京</t>
    <rPh sb="6" eb="8">
      <t>トウキョウ</t>
    </rPh>
    <phoneticPr fontId="2"/>
  </si>
  <si>
    <t>（学校規定）5千円×5時間×6日×4ヶ月</t>
    <rPh sb="1" eb="3">
      <t>ガッコウ</t>
    </rPh>
    <rPh sb="3" eb="5">
      <t>キテイ</t>
    </rPh>
    <rPh sb="7" eb="8">
      <t>セン</t>
    </rPh>
    <rPh sb="8" eb="9">
      <t>エン</t>
    </rPh>
    <rPh sb="11" eb="13">
      <t>ジカン</t>
    </rPh>
    <rPh sb="15" eb="16">
      <t>ニチ</t>
    </rPh>
    <rPh sb="19" eb="20">
      <t>ゲツ</t>
    </rPh>
    <phoneticPr fontId="2"/>
  </si>
  <si>
    <t>（学校規定）800円×5時間×10日×3ヶ月</t>
    <rPh sb="1" eb="3">
      <t>ガッコウ</t>
    </rPh>
    <rPh sb="3" eb="5">
      <t>キテイ</t>
    </rPh>
    <rPh sb="9" eb="10">
      <t>エン</t>
    </rPh>
    <rPh sb="12" eb="14">
      <t>ジカン</t>
    </rPh>
    <rPh sb="17" eb="18">
      <t>ニチ</t>
    </rPh>
    <rPh sb="21" eb="22">
      <t>ゲツ</t>
    </rPh>
    <phoneticPr fontId="2"/>
  </si>
  <si>
    <t>フラスコ 5千円×４個
実験用マウス 2千円×10匹</t>
    <rPh sb="6" eb="8">
      <t>センエン</t>
    </rPh>
    <rPh sb="10" eb="11">
      <t>コ</t>
    </rPh>
    <rPh sb="12" eb="15">
      <t>ジッケンヨウ</t>
    </rPh>
    <rPh sb="20" eb="21">
      <t>０００</t>
    </rPh>
    <rPh sb="21" eb="22">
      <t>エン</t>
    </rPh>
    <rPh sb="25" eb="26">
      <t>ヒキ</t>
    </rPh>
    <phoneticPr fontId="2"/>
  </si>
  <si>
    <t>※【様式８】に算入する「委託費（共同体構成員）」は、【様式９】の計欄を転記して下さい。</t>
    <rPh sb="2" eb="4">
      <t>ヨウシキ</t>
    </rPh>
    <rPh sb="7" eb="9">
      <t>サンニュウ</t>
    </rPh>
    <rPh sb="12" eb="14">
      <t>イタク</t>
    </rPh>
    <rPh sb="14" eb="15">
      <t>ヒ</t>
    </rPh>
    <rPh sb="16" eb="19">
      <t>キョウドウタイ</t>
    </rPh>
    <rPh sb="19" eb="22">
      <t>コウセイイン</t>
    </rPh>
    <rPh sb="27" eb="29">
      <t>ヨウシキ</t>
    </rPh>
    <rPh sb="32" eb="33">
      <t>ケイ</t>
    </rPh>
    <rPh sb="33" eb="34">
      <t>ラン</t>
    </rPh>
    <rPh sb="35" eb="37">
      <t>テンキ</t>
    </rPh>
    <rPh sb="39" eb="40">
      <t>クダ</t>
    </rPh>
    <phoneticPr fontId="2"/>
  </si>
  <si>
    <t>　・</t>
    <phoneticPr fontId="2"/>
  </si>
  <si>
    <t>（等級18）1,350円×8時間×20日×8ヶ月</t>
    <rPh sb="1" eb="3">
      <t>トウキュウ</t>
    </rPh>
    <rPh sb="11" eb="12">
      <t>エン</t>
    </rPh>
    <rPh sb="14" eb="16">
      <t>ジカン</t>
    </rPh>
    <rPh sb="19" eb="20">
      <t>ニチ</t>
    </rPh>
    <rPh sb="23" eb="24">
      <t>ゲツ</t>
    </rPh>
    <phoneticPr fontId="2"/>
  </si>
  <si>
    <t>（等級9）770円×8時間×12日×4ヶ月</t>
    <rPh sb="1" eb="3">
      <t>トウキュウ</t>
    </rPh>
    <rPh sb="8" eb="9">
      <t>エン</t>
    </rPh>
    <rPh sb="11" eb="13">
      <t>ジカン</t>
    </rPh>
    <rPh sb="16" eb="17">
      <t>ニチ</t>
    </rPh>
    <rPh sb="20" eb="21">
      <t>ゲツ</t>
    </rPh>
    <phoneticPr fontId="2"/>
  </si>
  <si>
    <t>【様式８】</t>
    <rPh sb="1" eb="3">
      <t>ヨウシキ</t>
    </rPh>
    <phoneticPr fontId="2"/>
  </si>
  <si>
    <t>【様式９】</t>
    <rPh sb="1" eb="3">
      <t>ヨウシキ</t>
    </rPh>
    <phoneticPr fontId="2"/>
  </si>
  <si>
    <t>（社内規定）900円×5時間×8日×6ヶ月</t>
    <rPh sb="1" eb="3">
      <t>シャナイ</t>
    </rPh>
    <rPh sb="3" eb="5">
      <t>キテイ</t>
    </rPh>
    <rPh sb="9" eb="10">
      <t>エン</t>
    </rPh>
    <rPh sb="12" eb="14">
      <t>ジカン</t>
    </rPh>
    <rPh sb="16" eb="17">
      <t>ニチ</t>
    </rPh>
    <rPh sb="20" eb="21">
      <t>ゲツ</t>
    </rPh>
    <phoneticPr fontId="2"/>
  </si>
  <si>
    <t>（等級15）1,100円×8時間×20日×6ヶ月</t>
    <rPh sb="1" eb="3">
      <t>トウキュウ</t>
    </rPh>
    <rPh sb="11" eb="12">
      <t>エン</t>
    </rPh>
    <rPh sb="14" eb="16">
      <t>ジカン</t>
    </rPh>
    <rPh sb="19" eb="20">
      <t>ニチ</t>
    </rPh>
    <rPh sb="23" eb="24">
      <t>ゲツ</t>
    </rPh>
    <phoneticPr fontId="2"/>
  </si>
  <si>
    <t>（等級17）1,230円×8時間×20日×4ヶ月</t>
    <rPh sb="1" eb="3">
      <t>トウキュウ</t>
    </rPh>
    <rPh sb="11" eb="12">
      <t>エン</t>
    </rPh>
    <rPh sb="14" eb="16">
      <t>ジカン</t>
    </rPh>
    <rPh sb="19" eb="20">
      <t>ニチ</t>
    </rPh>
    <rPh sb="23" eb="24">
      <t>ゲツ</t>
    </rPh>
    <phoneticPr fontId="2"/>
  </si>
  <si>
    <t>10千円／ℓ×10袋
サブ① 硝子研磨用の研磨剤</t>
    <rPh sb="2" eb="3">
      <t>セン</t>
    </rPh>
    <rPh sb="3" eb="4">
      <t>エン</t>
    </rPh>
    <rPh sb="9" eb="10">
      <t>フクロ</t>
    </rPh>
    <rPh sb="15" eb="17">
      <t>ガラス</t>
    </rPh>
    <rPh sb="17" eb="19">
      <t>ケンマ</t>
    </rPh>
    <rPh sb="19" eb="20">
      <t>ヨウ</t>
    </rPh>
    <rPh sb="21" eb="24">
      <t>ケンマザイ</t>
    </rPh>
    <phoneticPr fontId="2"/>
  </si>
  <si>
    <t>8千円×10組（1組４個入り）
サブ① 研磨加工時のガラス固定治具</t>
    <rPh sb="1" eb="2">
      <t>セン</t>
    </rPh>
    <rPh sb="2" eb="3">
      <t>エン</t>
    </rPh>
    <rPh sb="6" eb="7">
      <t>クミ</t>
    </rPh>
    <rPh sb="9" eb="10">
      <t>クミ</t>
    </rPh>
    <rPh sb="11" eb="12">
      <t>コ</t>
    </rPh>
    <rPh sb="12" eb="13">
      <t>イ</t>
    </rPh>
    <rPh sb="20" eb="24">
      <t>ケンマカコウ</t>
    </rPh>
    <rPh sb="24" eb="25">
      <t>ジ</t>
    </rPh>
    <rPh sb="29" eb="31">
      <t>コテイ</t>
    </rPh>
    <rPh sb="31" eb="33">
      <t>ジグ</t>
    </rPh>
    <phoneticPr fontId="2"/>
  </si>
  <si>
    <t>100千円×1名×2回(サンプル評価）＠東京
80千円×2名×2回(マーケティング会議)＠大阪</t>
    <rPh sb="3" eb="4">
      <t>セン</t>
    </rPh>
    <rPh sb="4" eb="5">
      <t>エン</t>
    </rPh>
    <rPh sb="7" eb="8">
      <t>メイ</t>
    </rPh>
    <rPh sb="10" eb="11">
      <t>カイ</t>
    </rPh>
    <rPh sb="16" eb="18">
      <t>ヒョウカ</t>
    </rPh>
    <rPh sb="20" eb="22">
      <t>トウキョウ</t>
    </rPh>
    <rPh sb="25" eb="26">
      <t>セン</t>
    </rPh>
    <rPh sb="26" eb="27">
      <t>エン</t>
    </rPh>
    <rPh sb="29" eb="30">
      <t>メイ</t>
    </rPh>
    <rPh sb="32" eb="33">
      <t>カイ</t>
    </rPh>
    <rPh sb="41" eb="43">
      <t>カイギ</t>
    </rPh>
    <rPh sb="45" eb="47">
      <t>オオサカ</t>
    </rPh>
    <phoneticPr fontId="2"/>
  </si>
  <si>
    <t>60千円×2名×1回（セミコンジャパン）@福岡</t>
    <rPh sb="2" eb="3">
      <t>セン</t>
    </rPh>
    <rPh sb="3" eb="4">
      <t>エン</t>
    </rPh>
    <rPh sb="6" eb="7">
      <t>メイ</t>
    </rPh>
    <rPh sb="9" eb="10">
      <t>カイ</t>
    </rPh>
    <rPh sb="21" eb="23">
      <t>フクオカ</t>
    </rPh>
    <phoneticPr fontId="2"/>
  </si>
  <si>
    <t>　・研磨砥石</t>
    <rPh sb="2" eb="4">
      <t>ケンマ</t>
    </rPh>
    <rPh sb="4" eb="6">
      <t>トイシ</t>
    </rPh>
    <phoneticPr fontId="2"/>
  </si>
  <si>
    <t>　</t>
    <phoneticPr fontId="2"/>
  </si>
  <si>
    <t>　・ガラス研磨装置リース料</t>
    <rPh sb="5" eb="7">
      <t>ケンマ</t>
    </rPh>
    <rPh sb="7" eb="9">
      <t>ソウチ</t>
    </rPh>
    <rPh sb="12" eb="13">
      <t>リョウ</t>
    </rPh>
    <phoneticPr fontId="2"/>
  </si>
  <si>
    <t>　・平坦度検査機</t>
    <rPh sb="2" eb="5">
      <t>ヘイタンド</t>
    </rPh>
    <rPh sb="5" eb="8">
      <t>ケンサキ</t>
    </rPh>
    <phoneticPr fontId="2"/>
  </si>
  <si>
    <t>〇〇〇〇の製品開発</t>
    <phoneticPr fontId="2"/>
  </si>
  <si>
    <t>〇〇株式会社</t>
    <phoneticPr fontId="2"/>
  </si>
  <si>
    <t>サブ①　硝子表面処理用研磨装置
100千円×6ヵ月×1台</t>
    <rPh sb="4" eb="6">
      <t>ガラス</t>
    </rPh>
    <rPh sb="6" eb="11">
      <t>ヒョウメンショリヨウ</t>
    </rPh>
    <rPh sb="11" eb="13">
      <t>ケンマ</t>
    </rPh>
    <rPh sb="13" eb="15">
      <t>ソウチ</t>
    </rPh>
    <rPh sb="19" eb="21">
      <t>センエン</t>
    </rPh>
    <rPh sb="24" eb="25">
      <t>ゲツ</t>
    </rPh>
    <rPh sb="27" eb="28">
      <t>ダイ</t>
    </rPh>
    <phoneticPr fontId="2"/>
  </si>
  <si>
    <t>サブ①　硝子表面処理用
♯50μ:200千円×1個　♯100μ:200千円×1個</t>
    <rPh sb="4" eb="6">
      <t>ガラス</t>
    </rPh>
    <rPh sb="6" eb="8">
      <t>ヒョウメン</t>
    </rPh>
    <rPh sb="8" eb="10">
      <t>ショリ</t>
    </rPh>
    <rPh sb="10" eb="11">
      <t>ヨウ</t>
    </rPh>
    <rPh sb="20" eb="21">
      <t>チ</t>
    </rPh>
    <rPh sb="21" eb="22">
      <t>エン</t>
    </rPh>
    <rPh sb="24" eb="25">
      <t>コ</t>
    </rPh>
    <phoneticPr fontId="2"/>
  </si>
  <si>
    <t>サブ② 研磨後の硝子平坦度測定用途
200千円×1台</t>
    <phoneticPr fontId="2"/>
  </si>
  <si>
    <t>80千円×1名×2回（管理法人進捗会議）沖縄</t>
    <rPh sb="2" eb="3">
      <t>セン</t>
    </rPh>
    <rPh sb="3" eb="4">
      <t>エン</t>
    </rPh>
    <rPh sb="6" eb="7">
      <t>メイ</t>
    </rPh>
    <rPh sb="9" eb="10">
      <t>カイ</t>
    </rPh>
    <rPh sb="11" eb="13">
      <t>カンリ</t>
    </rPh>
    <rPh sb="13" eb="15">
      <t>ホウジン</t>
    </rPh>
    <rPh sb="15" eb="17">
      <t>シンチョク</t>
    </rPh>
    <rPh sb="17" eb="19">
      <t>カイギ</t>
    </rPh>
    <rPh sb="20" eb="22">
      <t>オキナワ</t>
    </rPh>
    <phoneticPr fontId="2"/>
  </si>
  <si>
    <t>（等級22）2,460円×3時間×10日×4ヶ月</t>
    <rPh sb="1" eb="3">
      <t>トウキュウ</t>
    </rPh>
    <rPh sb="11" eb="12">
      <t>エン</t>
    </rPh>
    <rPh sb="14" eb="16">
      <t>ジカン</t>
    </rPh>
    <rPh sb="19" eb="20">
      <t>ニチ</t>
    </rPh>
    <rPh sb="23" eb="24">
      <t>ゲツ</t>
    </rPh>
    <phoneticPr fontId="2"/>
  </si>
  <si>
    <t>40千円×1名×2回（サンプル評価）山形</t>
    <rPh sb="18" eb="20">
      <t>ヤマガタ</t>
    </rPh>
    <phoneticPr fontId="2"/>
  </si>
  <si>
    <t>サブ③ グラス塗布用レジスト 50千円×10個
○○フィルム 10千円×20枚
培養液65千円×1本</t>
    <rPh sb="17" eb="18">
      <t>セン</t>
    </rPh>
    <rPh sb="18" eb="19">
      <t>エン</t>
    </rPh>
    <rPh sb="22" eb="23">
      <t>コ</t>
    </rPh>
    <rPh sb="33" eb="34">
      <t>セン</t>
    </rPh>
    <rPh sb="34" eb="35">
      <t>エン</t>
    </rPh>
    <rPh sb="38" eb="39">
      <t>マイ</t>
    </rPh>
    <rPh sb="40" eb="42">
      <t>バイヨウ</t>
    </rPh>
    <rPh sb="42" eb="43">
      <t>エキ</t>
    </rPh>
    <rPh sb="45" eb="46">
      <t>セン</t>
    </rPh>
    <rPh sb="46" eb="47">
      <t>エン</t>
    </rPh>
    <rPh sb="49" eb="50">
      <t>ホン</t>
    </rPh>
    <phoneticPr fontId="2"/>
  </si>
  <si>
    <t>株式会社ＡＢＣ東京</t>
    <phoneticPr fontId="2"/>
  </si>
  <si>
    <t>※カラーの網掛け部には数式が設定されているので、行の追加や削除の際にはご注意ください。</t>
    <phoneticPr fontId="2"/>
  </si>
  <si>
    <t>D大学</t>
    <rPh sb="1" eb="3">
      <t>ダイガク</t>
    </rPh>
    <phoneticPr fontId="2"/>
  </si>
  <si>
    <t>エ　委託費(共同体構成員以外）</t>
    <rPh sb="2" eb="4">
      <t>イタク</t>
    </rPh>
    <rPh sb="4" eb="5">
      <t>ヒ</t>
    </rPh>
    <rPh sb="6" eb="9">
      <t>キョウドウタイ</t>
    </rPh>
    <rPh sb="9" eb="12">
      <t>コウセイイン</t>
    </rPh>
    <rPh sb="12" eb="14">
      <t>イガイ</t>
    </rPh>
    <phoneticPr fontId="2"/>
  </si>
  <si>
    <t>オ　委員会費</t>
    <rPh sb="2" eb="5">
      <t>イインカイ</t>
    </rPh>
    <rPh sb="5" eb="6">
      <t>ヒ</t>
    </rPh>
    <phoneticPr fontId="2"/>
  </si>
  <si>
    <t>カ　借料費</t>
    <rPh sb="2" eb="4">
      <t>シャクリョウ</t>
    </rPh>
    <rPh sb="4" eb="5">
      <t>ヒ</t>
    </rPh>
    <phoneticPr fontId="2"/>
  </si>
  <si>
    <t>ク　負担金</t>
    <rPh sb="1" eb="3">
      <t>フタン</t>
    </rPh>
    <rPh sb="3" eb="4">
      <t>キン</t>
    </rPh>
    <phoneticPr fontId="2"/>
  </si>
  <si>
    <t>ク 特許費</t>
    <rPh sb="2" eb="5">
      <t>トッキョヒ</t>
    </rPh>
    <phoneticPr fontId="2"/>
  </si>
  <si>
    <t>ケ 運搬費</t>
    <rPh sb="2" eb="5">
      <t>ウンパンヒ</t>
    </rPh>
    <phoneticPr fontId="2"/>
  </si>
  <si>
    <t>コ 負担金</t>
    <rPh sb="2" eb="5">
      <t>フタンキン</t>
    </rPh>
    <phoneticPr fontId="2"/>
  </si>
  <si>
    <t>イ 機械装置等借用費</t>
    <rPh sb="2" eb="4">
      <t>キカイ</t>
    </rPh>
    <rPh sb="4" eb="6">
      <t>ソウチ</t>
    </rPh>
    <rPh sb="6" eb="7">
      <t>ナド</t>
    </rPh>
    <rPh sb="7" eb="9">
      <t>シャクヨウ</t>
    </rPh>
    <rPh sb="9" eb="10">
      <t>ヒ</t>
    </rPh>
    <phoneticPr fontId="2"/>
  </si>
  <si>
    <t>ウ 物品費</t>
    <rPh sb="2" eb="4">
      <t>ブッピン</t>
    </rPh>
    <rPh sb="4" eb="5">
      <t>ヒ</t>
    </rPh>
    <phoneticPr fontId="2"/>
  </si>
  <si>
    <t>エ 修繕管理費</t>
    <rPh sb="2" eb="4">
      <t>シュウゼン</t>
    </rPh>
    <rPh sb="4" eb="7">
      <t>カンリヒ</t>
    </rPh>
    <phoneticPr fontId="2"/>
  </si>
  <si>
    <t>ア 機械装置等購入費</t>
    <rPh sb="2" eb="7">
      <t>キカイソウチナド</t>
    </rPh>
    <rPh sb="7" eb="10">
      <t>コウニュウヒ</t>
    </rPh>
    <phoneticPr fontId="2"/>
  </si>
  <si>
    <t>　・</t>
    <phoneticPr fontId="2"/>
  </si>
  <si>
    <t>イ　機械装置等借用費</t>
    <rPh sb="2" eb="4">
      <t>キカイ</t>
    </rPh>
    <rPh sb="4" eb="6">
      <t>ソウチ</t>
    </rPh>
    <rPh sb="6" eb="7">
      <t>ナド</t>
    </rPh>
    <rPh sb="7" eb="9">
      <t>シャクヨウ</t>
    </rPh>
    <rPh sb="9" eb="10">
      <t>ヒ</t>
    </rPh>
    <phoneticPr fontId="2"/>
  </si>
  <si>
    <t>ウ　物品費</t>
    <rPh sb="2" eb="4">
      <t>ブッピン</t>
    </rPh>
    <rPh sb="4" eb="5">
      <t>ヒ</t>
    </rPh>
    <phoneticPr fontId="2"/>
  </si>
  <si>
    <t>エ　修繕管理費</t>
    <rPh sb="2" eb="4">
      <t>シュウゼン</t>
    </rPh>
    <rPh sb="4" eb="7">
      <t>カンリヒ</t>
    </rPh>
    <phoneticPr fontId="2"/>
  </si>
  <si>
    <t>ア　機械装置等購入費</t>
    <rPh sb="2" eb="7">
      <t>キカイソウチナド</t>
    </rPh>
    <rPh sb="7" eb="10">
      <t>コウニュウヒ</t>
    </rPh>
    <phoneticPr fontId="2"/>
  </si>
  <si>
    <t>キ　特許費</t>
    <rPh sb="2" eb="5">
      <t>トッキョヒ</t>
    </rPh>
    <phoneticPr fontId="2"/>
  </si>
  <si>
    <t>ク　運搬費</t>
    <rPh sb="2" eb="4">
      <t>ウンパン</t>
    </rPh>
    <rPh sb="4" eb="5">
      <t>ヒ</t>
    </rPh>
    <phoneticPr fontId="2"/>
  </si>
  <si>
    <t>ケ　負担金</t>
    <rPh sb="2" eb="4">
      <t>フタン</t>
    </rPh>
    <rPh sb="4" eb="5">
      <t>キン</t>
    </rPh>
    <phoneticPr fontId="2"/>
  </si>
  <si>
    <t>ア　機械装置等購入費</t>
    <rPh sb="2" eb="10">
      <t>キカイソウチナドコウニュウヒ</t>
    </rPh>
    <phoneticPr fontId="2"/>
  </si>
  <si>
    <t>　・</t>
    <phoneticPr fontId="2"/>
  </si>
  <si>
    <t>イ 機械装置等借用費</t>
    <phoneticPr fontId="2"/>
  </si>
  <si>
    <r>
      <t>令和</t>
    </r>
    <r>
      <rPr>
        <sz val="11"/>
        <rFont val="メイリオ"/>
        <family val="3"/>
        <charset val="128"/>
      </rPr>
      <t>６</t>
    </r>
    <r>
      <rPr>
        <sz val="11"/>
        <color theme="1"/>
        <rFont val="メイリオ"/>
        <family val="3"/>
        <charset val="128"/>
      </rPr>
      <t>年度　管理法人 製品開発経費積算内訳書</t>
    </r>
    <rPh sb="0" eb="2">
      <t>レイワ</t>
    </rPh>
    <rPh sb="6" eb="8">
      <t>カンリ</t>
    </rPh>
    <rPh sb="8" eb="10">
      <t>ホウジン</t>
    </rPh>
    <rPh sb="11" eb="13">
      <t>セイヒン</t>
    </rPh>
    <rPh sb="13" eb="15">
      <t>カイハツ</t>
    </rPh>
    <rPh sb="15" eb="17">
      <t>ケイヒ</t>
    </rPh>
    <rPh sb="17" eb="19">
      <t>セキサン</t>
    </rPh>
    <rPh sb="19" eb="22">
      <t>ウチワケショ</t>
    </rPh>
    <phoneticPr fontId="2"/>
  </si>
  <si>
    <r>
      <t>令和</t>
    </r>
    <r>
      <rPr>
        <sz val="11"/>
        <rFont val="メイリオ"/>
        <family val="3"/>
        <charset val="128"/>
      </rPr>
      <t>６</t>
    </r>
    <r>
      <rPr>
        <sz val="11"/>
        <color theme="1"/>
        <rFont val="メイリオ"/>
        <family val="3"/>
        <charset val="128"/>
      </rPr>
      <t>年度　委託費（共同体構成員）　製品開発経費積算内訳書</t>
    </r>
    <rPh sb="0" eb="2">
      <t>レイワ</t>
    </rPh>
    <rPh sb="3" eb="5">
      <t>ネンド</t>
    </rPh>
    <rPh sb="5" eb="7">
      <t>ヘイネンド</t>
    </rPh>
    <rPh sb="6" eb="8">
      <t>イタク</t>
    </rPh>
    <rPh sb="8" eb="9">
      <t>ヒ</t>
    </rPh>
    <rPh sb="10" eb="13">
      <t>キョウドウタイ</t>
    </rPh>
    <rPh sb="13" eb="15">
      <t>コウセイ</t>
    </rPh>
    <rPh sb="15" eb="16">
      <t>イン</t>
    </rPh>
    <rPh sb="18" eb="20">
      <t>セイヒン</t>
    </rPh>
    <rPh sb="20" eb="22">
      <t>カイハツ</t>
    </rPh>
    <rPh sb="22" eb="24">
      <t>ケイヒ</t>
    </rPh>
    <rPh sb="24" eb="26">
      <t>セキサン</t>
    </rPh>
    <rPh sb="26" eb="29">
      <t>ウチワケショ</t>
    </rPh>
    <phoneticPr fontId="2"/>
  </si>
  <si>
    <r>
      <t>令和</t>
    </r>
    <r>
      <rPr>
        <sz val="11"/>
        <rFont val="メイリオ"/>
        <family val="3"/>
        <charset val="128"/>
      </rPr>
      <t>６年</t>
    </r>
    <r>
      <rPr>
        <sz val="11"/>
        <color theme="1"/>
        <rFont val="メイリオ"/>
        <family val="3"/>
        <charset val="128"/>
      </rPr>
      <t>度　委託費（共同体構成員）　製品開発経費積算内訳書</t>
    </r>
    <rPh sb="0" eb="2">
      <t>レイワ</t>
    </rPh>
    <rPh sb="3" eb="5">
      <t>ネンド</t>
    </rPh>
    <rPh sb="5" eb="7">
      <t>ヘイネンド</t>
    </rPh>
    <rPh sb="6" eb="8">
      <t>イタク</t>
    </rPh>
    <rPh sb="8" eb="9">
      <t>ヒ</t>
    </rPh>
    <rPh sb="10" eb="13">
      <t>キョウドウタイ</t>
    </rPh>
    <rPh sb="13" eb="15">
      <t>コウセイ</t>
    </rPh>
    <rPh sb="15" eb="16">
      <t>イン</t>
    </rPh>
    <rPh sb="18" eb="20">
      <t>セイヒン</t>
    </rPh>
    <rPh sb="20" eb="22">
      <t>カイハツ</t>
    </rPh>
    <rPh sb="22" eb="24">
      <t>ケイヒ</t>
    </rPh>
    <rPh sb="24" eb="26">
      <t>セキサン</t>
    </rPh>
    <rPh sb="26" eb="29">
      <t>ウチワケショ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</si>
</sst>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8"/>
      <color theme="1"/>
      <name val="メイリオ"/>
      <family val="3"/>
      <charset val="128"/>
    </font>
    <font>
      <sz val="10"/>
      <color theme="1"/>
      <name val="メイリオ"/>
      <family val="3"/>
      <charset val="128"/>
    </font>
    <font>
      <sz val="9"/>
      <color theme="1"/>
      <name val="メイリオ"/>
      <family val="3"/>
      <charset val="128"/>
    </font>
    <font>
      <sz val="11"/>
      <color theme="1"/>
      <name val="メイリオ"/>
      <family val="3"/>
      <charset val="128"/>
    </font>
    <font>
      <sz val="8"/>
      <color indexed="8"/>
      <name val="メイリオ"/>
      <family val="3"/>
      <charset val="128"/>
    </font>
    <font>
      <b/>
      <sz val="8"/>
      <color theme="1"/>
      <name val="メイリオ"/>
      <family val="3"/>
      <charset val="128"/>
    </font>
    <font>
      <b/>
      <sz val="9"/>
      <color theme="1"/>
      <name val="メイリオ"/>
      <family val="3"/>
      <charset val="128"/>
    </font>
    <font>
      <b/>
      <sz val="10"/>
      <color theme="1"/>
      <name val="メイリオ"/>
      <family val="3"/>
      <charset val="128"/>
    </font>
    <font>
      <sz val="9"/>
      <name val="メイリオ"/>
      <family val="3"/>
      <charset val="128"/>
    </font>
    <font>
      <b/>
      <sz val="8"/>
      <color indexed="8"/>
      <name val="メイリオ"/>
      <family val="3"/>
      <charset val="128"/>
    </font>
    <font>
      <b/>
      <sz val="8"/>
      <name val="メイリオ"/>
      <family val="3"/>
      <charset val="128"/>
    </font>
    <font>
      <b/>
      <sz val="8"/>
      <color rgb="FFFF0000"/>
      <name val="メイリオ"/>
      <family val="3"/>
      <charset val="128"/>
    </font>
    <font>
      <sz val="9"/>
      <color indexed="81"/>
      <name val="メイリオ"/>
      <family val="3"/>
      <charset val="128"/>
    </font>
    <font>
      <sz val="8"/>
      <color rgb="FFFF0000"/>
      <name val="メイリオ"/>
      <family val="3"/>
      <charset val="128"/>
    </font>
    <font>
      <sz val="11"/>
      <name val="メイリオ"/>
      <family val="3"/>
      <charset val="128"/>
    </font>
  </fonts>
  <fills count="7">
    <fill>
      <patternFill patternType="none"/>
    </fill>
    <fill>
      <patternFill patternType="gray125"/>
    </fill>
    <fill>
      <patternFill patternType="solid">
        <fgColor rgb="FFFFFF00"/>
        <bgColor indexed="64"/>
      </patternFill>
    </fill>
    <fill>
      <patternFill patternType="solid">
        <fgColor rgb="FFFFCCFF"/>
        <bgColor indexed="64"/>
      </patternFill>
    </fill>
    <fill>
      <patternFill patternType="solid">
        <fgColor rgb="FFFFFFCC"/>
        <bgColor indexed="64"/>
      </patternFill>
    </fill>
    <fill>
      <patternFill patternType="solid">
        <fgColor rgb="FFFFCCFF"/>
        <bgColor auto="1"/>
      </patternFill>
    </fill>
    <fill>
      <patternFill patternType="solid">
        <fgColor theme="8" tint="0.59999389629810485"/>
        <bgColor indexed="64"/>
      </patternFill>
    </fill>
  </fills>
  <borders count="36">
    <border>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diagonal/>
    </border>
    <border>
      <left/>
      <right style="thin">
        <color indexed="64"/>
      </right>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s>
  <cellStyleXfs count="2">
    <xf numFmtId="0" fontId="0" fillId="0" borderId="0"/>
    <xf numFmtId="38" fontId="1" fillId="0" borderId="0" applyFont="0" applyFill="0" applyBorder="0" applyAlignment="0" applyProtection="0"/>
  </cellStyleXfs>
  <cellXfs count="231">
    <xf numFmtId="0" fontId="0" fillId="0" borderId="0" xfId="0"/>
    <xf numFmtId="0" fontId="3" fillId="0" borderId="3" xfId="0" applyFont="1" applyBorder="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top"/>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right"/>
    </xf>
    <xf numFmtId="0" fontId="3" fillId="0" borderId="22" xfId="0" applyFont="1" applyBorder="1" applyAlignment="1">
      <alignment horizontal="center" vertical="center" wrapText="1"/>
    </xf>
    <xf numFmtId="0" fontId="3" fillId="0" borderId="3" xfId="0" applyFont="1" applyBorder="1" applyAlignment="1">
      <alignment horizontal="center" vertical="center" wrapText="1"/>
    </xf>
    <xf numFmtId="38" fontId="3" fillId="0" borderId="22" xfId="1" applyFont="1" applyBorder="1" applyAlignment="1">
      <alignment vertical="center"/>
    </xf>
    <xf numFmtId="0" fontId="3" fillId="0" borderId="21" xfId="0" applyFont="1" applyBorder="1" applyAlignment="1">
      <alignment vertical="center"/>
    </xf>
    <xf numFmtId="38" fontId="3" fillId="0" borderId="1" xfId="1" applyFont="1" applyBorder="1" applyAlignment="1">
      <alignment vertical="center"/>
    </xf>
    <xf numFmtId="38" fontId="3" fillId="0" borderId="0" xfId="1" applyFont="1" applyBorder="1" applyAlignment="1">
      <alignment vertical="center"/>
    </xf>
    <xf numFmtId="38" fontId="3" fillId="0" borderId="5" xfId="1" applyFont="1" applyBorder="1" applyAlignment="1">
      <alignment vertical="center"/>
    </xf>
    <xf numFmtId="38" fontId="3" fillId="0" borderId="6" xfId="1" applyFont="1" applyBorder="1" applyAlignment="1">
      <alignment vertical="center"/>
    </xf>
    <xf numFmtId="0" fontId="3" fillId="0" borderId="5" xfId="0" applyFont="1" applyBorder="1" applyAlignment="1">
      <alignment vertical="top" wrapText="1"/>
    </xf>
    <xf numFmtId="0" fontId="3" fillId="0" borderId="1" xfId="0" applyFont="1" applyBorder="1" applyAlignment="1">
      <alignment vertical="top" wrapText="1"/>
    </xf>
    <xf numFmtId="0" fontId="3" fillId="0" borderId="9" xfId="0" applyFont="1" applyBorder="1" applyAlignment="1">
      <alignment vertical="center"/>
    </xf>
    <xf numFmtId="0" fontId="3" fillId="0" borderId="11" xfId="0" applyFont="1" applyBorder="1" applyAlignment="1">
      <alignment vertical="center"/>
    </xf>
    <xf numFmtId="38" fontId="3" fillId="0" borderId="2" xfId="1" applyFont="1" applyBorder="1" applyAlignment="1">
      <alignment vertical="center"/>
    </xf>
    <xf numFmtId="0" fontId="3" fillId="0" borderId="8" xfId="0" applyFont="1" applyBorder="1" applyAlignment="1">
      <alignment vertical="center"/>
    </xf>
    <xf numFmtId="0" fontId="3" fillId="0" borderId="5" xfId="0" applyFont="1" applyBorder="1" applyAlignment="1">
      <alignment vertical="center"/>
    </xf>
    <xf numFmtId="0" fontId="3" fillId="0" borderId="0" xfId="0" applyFont="1" applyAlignment="1">
      <alignment horizontal="left" vertical="center"/>
    </xf>
    <xf numFmtId="38" fontId="3" fillId="0" borderId="3" xfId="1" applyFont="1" applyBorder="1" applyAlignment="1">
      <alignment horizontal="center" vertical="center"/>
    </xf>
    <xf numFmtId="0" fontId="7" fillId="0" borderId="0" xfId="0" applyFont="1" applyAlignment="1">
      <alignment vertical="center"/>
    </xf>
    <xf numFmtId="38" fontId="3" fillId="0" borderId="0" xfId="0" applyNumberFormat="1" applyFont="1" applyAlignment="1">
      <alignment horizontal="center" vertical="center"/>
    </xf>
    <xf numFmtId="38" fontId="3" fillId="0" borderId="3" xfId="1" applyFont="1" applyBorder="1" applyAlignment="1">
      <alignment horizontal="center" vertical="center" wrapText="1"/>
    </xf>
    <xf numFmtId="0" fontId="7" fillId="0" borderId="0" xfId="0" applyFont="1" applyAlignment="1">
      <alignment vertical="center" wrapText="1"/>
    </xf>
    <xf numFmtId="38" fontId="8" fillId="0" borderId="3" xfId="1" applyFont="1" applyBorder="1" applyAlignment="1">
      <alignment vertical="center"/>
    </xf>
    <xf numFmtId="38" fontId="10" fillId="0" borderId="3" xfId="0" applyNumberFormat="1" applyFont="1" applyBorder="1" applyAlignment="1">
      <alignment horizontal="center" vertical="center"/>
    </xf>
    <xf numFmtId="176" fontId="11" fillId="0" borderId="3" xfId="1" applyNumberFormat="1" applyFont="1" applyFill="1" applyBorder="1" applyAlignment="1">
      <alignment vertical="center"/>
    </xf>
    <xf numFmtId="176" fontId="5" fillId="0" borderId="3" xfId="1" applyNumberFormat="1" applyFont="1" applyBorder="1" applyAlignment="1">
      <alignment vertical="center"/>
    </xf>
    <xf numFmtId="38" fontId="3" fillId="0" borderId="1" xfId="1" applyFont="1" applyFill="1" applyBorder="1" applyAlignment="1">
      <alignment vertical="center"/>
    </xf>
    <xf numFmtId="38" fontId="3" fillId="0" borderId="5" xfId="1" applyFont="1" applyFill="1" applyBorder="1" applyAlignment="1">
      <alignment vertical="center"/>
    </xf>
    <xf numFmtId="0" fontId="3" fillId="0" borderId="3" xfId="0" applyFont="1" applyBorder="1" applyAlignment="1">
      <alignment horizontal="left" vertical="center" wrapText="1" indent="1"/>
    </xf>
    <xf numFmtId="0" fontId="8" fillId="0" borderId="0" xfId="0" applyFont="1" applyAlignment="1">
      <alignment horizontal="right" vertical="center"/>
    </xf>
    <xf numFmtId="0" fontId="3" fillId="0" borderId="22" xfId="0" applyFont="1" applyBorder="1" applyAlignment="1">
      <alignment vertical="top" wrapText="1"/>
    </xf>
    <xf numFmtId="0" fontId="3" fillId="0" borderId="3" xfId="0" applyFont="1" applyBorder="1" applyAlignment="1">
      <alignment vertical="center"/>
    </xf>
    <xf numFmtId="38" fontId="8" fillId="2" borderId="3" xfId="1" applyFont="1" applyFill="1" applyBorder="1" applyAlignment="1">
      <alignment vertical="center"/>
    </xf>
    <xf numFmtId="38" fontId="13" fillId="0" borderId="12" xfId="1" applyFont="1" applyFill="1" applyBorder="1" applyAlignment="1">
      <alignment horizontal="right" vertical="center"/>
    </xf>
    <xf numFmtId="38" fontId="8" fillId="3" borderId="3" xfId="1" applyFont="1" applyFill="1" applyBorder="1" applyAlignment="1">
      <alignment vertical="center"/>
    </xf>
    <xf numFmtId="0" fontId="3" fillId="3" borderId="14" xfId="0" applyFont="1" applyFill="1" applyBorder="1" applyAlignment="1">
      <alignment vertical="center"/>
    </xf>
    <xf numFmtId="0" fontId="3" fillId="0" borderId="10" xfId="0" applyFont="1" applyBorder="1" applyAlignment="1">
      <alignment vertical="center"/>
    </xf>
    <xf numFmtId="0" fontId="3" fillId="0" borderId="9" xfId="0" applyFont="1" applyBorder="1" applyAlignment="1">
      <alignment vertical="center" wrapText="1"/>
    </xf>
    <xf numFmtId="0" fontId="3" fillId="0" borderId="11" xfId="0" applyFont="1" applyBorder="1" applyAlignment="1">
      <alignment vertical="center" wrapText="1"/>
    </xf>
    <xf numFmtId="38" fontId="5" fillId="0" borderId="0" xfId="1" applyFont="1" applyBorder="1" applyAlignment="1">
      <alignment vertical="center"/>
    </xf>
    <xf numFmtId="38" fontId="3" fillId="0" borderId="7" xfId="1" applyFont="1" applyBorder="1" applyAlignment="1">
      <alignment vertical="center"/>
    </xf>
    <xf numFmtId="0" fontId="3" fillId="0" borderId="18" xfId="0" applyFont="1" applyBorder="1" applyAlignment="1">
      <alignment vertical="center"/>
    </xf>
    <xf numFmtId="38" fontId="8" fillId="4" borderId="23" xfId="1" applyFont="1" applyFill="1" applyBorder="1" applyAlignment="1">
      <alignment vertical="center"/>
    </xf>
    <xf numFmtId="38" fontId="8" fillId="4" borderId="8" xfId="1" applyFont="1" applyFill="1" applyBorder="1" applyAlignment="1">
      <alignment vertical="center"/>
    </xf>
    <xf numFmtId="38" fontId="8" fillId="4" borderId="0" xfId="1" applyFont="1" applyFill="1" applyBorder="1" applyAlignment="1">
      <alignment vertical="center"/>
    </xf>
    <xf numFmtId="38" fontId="8" fillId="4" borderId="1" xfId="1" applyFont="1" applyFill="1" applyBorder="1" applyAlignment="1">
      <alignment vertical="center"/>
    </xf>
    <xf numFmtId="38" fontId="3" fillId="4" borderId="5" xfId="1" applyFont="1" applyFill="1" applyBorder="1" applyAlignment="1">
      <alignment vertical="center"/>
    </xf>
    <xf numFmtId="38" fontId="3" fillId="4" borderId="1" xfId="1" applyFont="1" applyFill="1" applyBorder="1" applyAlignment="1">
      <alignment vertical="center"/>
    </xf>
    <xf numFmtId="38" fontId="3" fillId="4" borderId="22" xfId="1" applyFont="1" applyFill="1" applyBorder="1" applyAlignment="1">
      <alignment vertical="center"/>
    </xf>
    <xf numFmtId="38" fontId="8" fillId="4" borderId="15" xfId="1" applyFont="1" applyFill="1" applyBorder="1" applyAlignment="1">
      <alignment vertical="center"/>
    </xf>
    <xf numFmtId="38" fontId="8" fillId="4" borderId="4" xfId="1" applyFont="1" applyFill="1" applyBorder="1" applyAlignment="1">
      <alignment vertical="center"/>
    </xf>
    <xf numFmtId="38" fontId="8" fillId="5" borderId="3" xfId="1" applyFont="1" applyFill="1" applyBorder="1" applyAlignment="1">
      <alignment vertical="center"/>
    </xf>
    <xf numFmtId="0" fontId="3" fillId="5" borderId="14" xfId="0" applyFont="1" applyFill="1" applyBorder="1" applyAlignment="1">
      <alignment vertical="center"/>
    </xf>
    <xf numFmtId="38" fontId="8" fillId="6" borderId="22" xfId="1" applyFont="1" applyFill="1" applyBorder="1" applyAlignment="1">
      <alignment vertical="center"/>
    </xf>
    <xf numFmtId="38" fontId="8" fillId="6" borderId="20" xfId="1" applyFont="1" applyFill="1" applyBorder="1" applyAlignment="1">
      <alignment vertical="center"/>
    </xf>
    <xf numFmtId="0" fontId="3" fillId="6" borderId="21" xfId="0" applyFont="1" applyFill="1" applyBorder="1" applyAlignment="1">
      <alignment vertical="center"/>
    </xf>
    <xf numFmtId="38" fontId="8" fillId="6" borderId="3" xfId="1" applyFont="1" applyFill="1" applyBorder="1" applyAlignment="1">
      <alignment vertical="center"/>
    </xf>
    <xf numFmtId="0" fontId="3" fillId="6" borderId="14" xfId="0" applyFont="1" applyFill="1" applyBorder="1" applyAlignment="1">
      <alignment vertical="center"/>
    </xf>
    <xf numFmtId="38" fontId="8" fillId="3" borderId="12" xfId="1" applyFont="1" applyFill="1" applyBorder="1" applyAlignment="1">
      <alignment vertical="center"/>
    </xf>
    <xf numFmtId="38" fontId="8" fillId="5" borderId="22" xfId="1" applyFont="1" applyFill="1" applyBorder="1" applyAlignment="1">
      <alignment vertical="center"/>
    </xf>
    <xf numFmtId="0" fontId="3" fillId="5" borderId="21" xfId="0" applyFont="1" applyFill="1" applyBorder="1" applyAlignment="1">
      <alignment vertical="center"/>
    </xf>
    <xf numFmtId="38" fontId="3" fillId="0" borderId="0" xfId="1" applyFont="1" applyFill="1" applyBorder="1" applyAlignment="1">
      <alignment vertical="center"/>
    </xf>
    <xf numFmtId="38" fontId="8" fillId="4" borderId="26" xfId="1" applyFont="1" applyFill="1" applyBorder="1" applyAlignment="1">
      <alignment vertical="center"/>
    </xf>
    <xf numFmtId="38" fontId="8" fillId="4" borderId="25" xfId="1" applyFont="1" applyFill="1" applyBorder="1" applyAlignment="1">
      <alignment vertical="center"/>
    </xf>
    <xf numFmtId="0" fontId="3" fillId="0" borderId="26" xfId="0" applyFont="1" applyBorder="1" applyAlignment="1">
      <alignment vertical="top" wrapText="1"/>
    </xf>
    <xf numFmtId="38" fontId="3" fillId="4" borderId="29" xfId="1" applyFont="1" applyFill="1" applyBorder="1" applyAlignment="1">
      <alignment vertical="center"/>
    </xf>
    <xf numFmtId="38" fontId="3" fillId="0" borderId="30" xfId="1" applyFont="1" applyBorder="1" applyAlignment="1">
      <alignment vertical="center"/>
    </xf>
    <xf numFmtId="38" fontId="3" fillId="0" borderId="29" xfId="1" applyFont="1" applyBorder="1" applyAlignment="1">
      <alignment vertical="center"/>
    </xf>
    <xf numFmtId="0" fontId="3" fillId="0" borderId="29" xfId="0" applyFont="1" applyBorder="1" applyAlignment="1">
      <alignment vertical="top" wrapText="1"/>
    </xf>
    <xf numFmtId="0" fontId="3" fillId="0" borderId="31" xfId="0" applyFont="1" applyBorder="1" applyAlignment="1">
      <alignment vertical="center"/>
    </xf>
    <xf numFmtId="38" fontId="3" fillId="4" borderId="34" xfId="1" applyFont="1" applyFill="1" applyBorder="1" applyAlignment="1">
      <alignment vertical="center"/>
    </xf>
    <xf numFmtId="38" fontId="3" fillId="0" borderId="33" xfId="1" applyFont="1" applyBorder="1" applyAlignment="1">
      <alignment vertical="center"/>
    </xf>
    <xf numFmtId="38" fontId="3" fillId="0" borderId="34" xfId="1" applyFont="1" applyBorder="1" applyAlignment="1">
      <alignment vertical="center"/>
    </xf>
    <xf numFmtId="0" fontId="3" fillId="0" borderId="35" xfId="0" applyFont="1" applyBorder="1" applyAlignment="1">
      <alignment vertical="center"/>
    </xf>
    <xf numFmtId="0" fontId="3" fillId="0" borderId="28" xfId="0" applyFont="1" applyBorder="1" applyAlignment="1">
      <alignment vertical="center"/>
    </xf>
    <xf numFmtId="38" fontId="8" fillId="4" borderId="24" xfId="1" applyFont="1" applyFill="1" applyBorder="1" applyAlignment="1">
      <alignment vertical="center"/>
    </xf>
    <xf numFmtId="0" fontId="3" fillId="0" borderId="26" xfId="0" applyFont="1" applyBorder="1" applyAlignment="1">
      <alignment vertical="center"/>
    </xf>
    <xf numFmtId="38" fontId="3" fillId="0" borderId="32" xfId="1" applyFont="1" applyBorder="1" applyAlignment="1">
      <alignment vertical="center"/>
    </xf>
    <xf numFmtId="0" fontId="3" fillId="0" borderId="34" xfId="0" applyFont="1" applyBorder="1" applyAlignment="1">
      <alignment vertical="center"/>
    </xf>
    <xf numFmtId="38" fontId="3" fillId="0" borderId="27" xfId="1" applyFont="1" applyBorder="1" applyAlignment="1">
      <alignment vertical="center"/>
    </xf>
    <xf numFmtId="0" fontId="3" fillId="0" borderId="29" xfId="0" applyFont="1" applyBorder="1" applyAlignment="1">
      <alignment vertical="center"/>
    </xf>
    <xf numFmtId="38" fontId="3" fillId="0" borderId="34" xfId="1" applyFont="1" applyFill="1" applyBorder="1" applyAlignment="1">
      <alignment vertical="center"/>
    </xf>
    <xf numFmtId="38" fontId="3" fillId="0" borderId="29" xfId="1" applyFont="1" applyFill="1" applyBorder="1" applyAlignment="1">
      <alignment vertical="center"/>
    </xf>
    <xf numFmtId="38" fontId="3" fillId="4" borderId="8" xfId="1" applyFont="1" applyFill="1" applyBorder="1" applyAlignment="1">
      <alignment vertical="center"/>
    </xf>
    <xf numFmtId="38" fontId="3" fillId="0" borderId="23" xfId="1" applyFont="1" applyBorder="1" applyAlignment="1">
      <alignment vertical="center"/>
    </xf>
    <xf numFmtId="38" fontId="3" fillId="0" borderId="8" xfId="1" applyFont="1" applyBorder="1" applyAlignment="1">
      <alignment vertical="center"/>
    </xf>
    <xf numFmtId="0" fontId="3" fillId="0" borderId="8" xfId="0" applyFont="1" applyBorder="1" applyAlignment="1">
      <alignment vertical="top" wrapText="1"/>
    </xf>
    <xf numFmtId="0" fontId="8" fillId="0" borderId="9" xfId="0" applyFont="1" applyBorder="1" applyAlignment="1">
      <alignment vertical="center"/>
    </xf>
    <xf numFmtId="0" fontId="3" fillId="0" borderId="34" xfId="0" applyFont="1" applyBorder="1" applyAlignment="1">
      <alignment vertical="top" wrapText="1"/>
    </xf>
    <xf numFmtId="38" fontId="8" fillId="3" borderId="18" xfId="1" applyFont="1" applyFill="1" applyBorder="1" applyAlignment="1">
      <alignment vertical="center"/>
    </xf>
    <xf numFmtId="0" fontId="3" fillId="3" borderId="17" xfId="0" applyFont="1" applyFill="1" applyBorder="1" applyAlignment="1">
      <alignment vertical="center"/>
    </xf>
    <xf numFmtId="38" fontId="8" fillId="4" borderId="18" xfId="1" applyFont="1" applyFill="1" applyBorder="1" applyAlignment="1">
      <alignment vertical="center"/>
    </xf>
    <xf numFmtId="38" fontId="8" fillId="4" borderId="16" xfId="1" applyFont="1" applyFill="1" applyBorder="1" applyAlignment="1">
      <alignment vertical="center"/>
    </xf>
    <xf numFmtId="0" fontId="3" fillId="4" borderId="17" xfId="0" applyFont="1" applyFill="1" applyBorder="1" applyAlignment="1">
      <alignment vertical="center"/>
    </xf>
    <xf numFmtId="38" fontId="3" fillId="0" borderId="30" xfId="1" applyFont="1" applyFill="1" applyBorder="1" applyAlignment="1">
      <alignment vertical="center"/>
    </xf>
    <xf numFmtId="38" fontId="8" fillId="4" borderId="5" xfId="1" applyFont="1" applyFill="1" applyBorder="1" applyAlignment="1">
      <alignment vertical="center"/>
    </xf>
    <xf numFmtId="38" fontId="8" fillId="4" borderId="6" xfId="1" applyFont="1" applyFill="1" applyBorder="1" applyAlignment="1">
      <alignment vertical="center"/>
    </xf>
    <xf numFmtId="38" fontId="3" fillId="0" borderId="23" xfId="1" applyFont="1" applyFill="1" applyBorder="1" applyAlignment="1">
      <alignment vertical="center"/>
    </xf>
    <xf numFmtId="38" fontId="3" fillId="0" borderId="8" xfId="1" applyFont="1" applyFill="1" applyBorder="1" applyAlignment="1">
      <alignment vertical="center"/>
    </xf>
    <xf numFmtId="0" fontId="8" fillId="0" borderId="35" xfId="0" applyFont="1" applyBorder="1" applyAlignment="1">
      <alignment vertical="center"/>
    </xf>
    <xf numFmtId="38" fontId="8" fillId="4" borderId="34" xfId="1" applyFont="1" applyFill="1" applyBorder="1" applyAlignment="1">
      <alignment vertical="center"/>
    </xf>
    <xf numFmtId="38" fontId="8" fillId="4" borderId="33" xfId="1" applyFont="1" applyFill="1" applyBorder="1" applyAlignment="1">
      <alignment vertical="center"/>
    </xf>
    <xf numFmtId="38" fontId="3" fillId="0" borderId="33" xfId="1" applyFont="1" applyFill="1" applyBorder="1" applyAlignment="1">
      <alignment vertical="center"/>
    </xf>
    <xf numFmtId="38" fontId="8" fillId="3" borderId="15" xfId="1" applyFont="1" applyFill="1" applyBorder="1" applyAlignment="1">
      <alignment vertical="center"/>
    </xf>
    <xf numFmtId="38" fontId="8" fillId="5" borderId="26" xfId="1" applyFont="1" applyFill="1" applyBorder="1" applyAlignment="1">
      <alignment vertical="center"/>
    </xf>
    <xf numFmtId="0" fontId="3" fillId="5" borderId="31" xfId="0" applyFont="1" applyFill="1" applyBorder="1" applyAlignment="1">
      <alignment vertical="center"/>
    </xf>
    <xf numFmtId="0" fontId="14" fillId="0" borderId="31" xfId="0" applyFont="1" applyBorder="1" applyAlignment="1">
      <alignment vertical="center"/>
    </xf>
    <xf numFmtId="0" fontId="3" fillId="0" borderId="35" xfId="0" applyFont="1" applyBorder="1" applyAlignment="1">
      <alignment vertical="center" wrapText="1"/>
    </xf>
    <xf numFmtId="0" fontId="3" fillId="0" borderId="10" xfId="0" applyFont="1" applyBorder="1" applyAlignment="1">
      <alignment vertical="center" wrapText="1"/>
    </xf>
    <xf numFmtId="0" fontId="3" fillId="0" borderId="32" xfId="0" applyFont="1" applyBorder="1" applyAlignment="1">
      <alignment horizontal="left"/>
    </xf>
    <xf numFmtId="0" fontId="3" fillId="0" borderId="35" xfId="0" applyFont="1" applyBorder="1" applyAlignment="1">
      <alignment horizontal="left"/>
    </xf>
    <xf numFmtId="0" fontId="8" fillId="0" borderId="24" xfId="0" applyFont="1" applyBorder="1"/>
    <xf numFmtId="0" fontId="8" fillId="0" borderId="31" xfId="0" applyFont="1" applyBorder="1"/>
    <xf numFmtId="0" fontId="3" fillId="0" borderId="27" xfId="0" applyFont="1" applyBorder="1"/>
    <xf numFmtId="0" fontId="3" fillId="0" borderId="30" xfId="0" applyFont="1" applyBorder="1"/>
    <xf numFmtId="0" fontId="8" fillId="0" borderId="24" xfId="0" applyFont="1" applyBorder="1" applyAlignment="1">
      <alignment horizontal="left"/>
    </xf>
    <xf numFmtId="0" fontId="8" fillId="0" borderId="25" xfId="0" applyFont="1" applyBorder="1" applyAlignment="1">
      <alignment horizontal="left"/>
    </xf>
    <xf numFmtId="0" fontId="3" fillId="0" borderId="0" xfId="0" applyFont="1" applyAlignment="1">
      <alignment horizontal="left" vertical="center" wrapText="1"/>
    </xf>
    <xf numFmtId="0" fontId="8" fillId="6" borderId="12" xfId="0" applyFont="1" applyFill="1" applyBorder="1" applyAlignment="1">
      <alignment horizontal="center" vertical="center"/>
    </xf>
    <xf numFmtId="0" fontId="8" fillId="6" borderId="14" xfId="0" applyFont="1" applyFill="1" applyBorder="1" applyAlignment="1">
      <alignment horizontal="center" vertical="center"/>
    </xf>
    <xf numFmtId="0" fontId="3" fillId="0" borderId="28" xfId="0" applyFont="1" applyBorder="1"/>
    <xf numFmtId="0" fontId="3" fillId="0" borderId="32" xfId="0" applyFont="1" applyBorder="1"/>
    <xf numFmtId="0" fontId="3" fillId="0" borderId="33" xfId="0" applyFont="1" applyBorder="1"/>
    <xf numFmtId="0" fontId="8" fillId="0" borderId="31" xfId="0" applyFont="1" applyBorder="1" applyAlignment="1">
      <alignment horizontal="left"/>
    </xf>
    <xf numFmtId="0" fontId="3" fillId="0" borderId="27" xfId="0" applyFont="1" applyBorder="1" applyAlignment="1">
      <alignment horizontal="left"/>
    </xf>
    <xf numFmtId="0" fontId="3" fillId="0" borderId="28" xfId="0" applyFont="1" applyBorder="1" applyAlignment="1">
      <alignment horizontal="left"/>
    </xf>
    <xf numFmtId="0" fontId="8" fillId="6" borderId="20" xfId="0" applyFont="1" applyFill="1" applyBorder="1"/>
    <xf numFmtId="0" fontId="8" fillId="6" borderId="21" xfId="0" applyFont="1" applyFill="1" applyBorder="1"/>
    <xf numFmtId="0" fontId="3" fillId="0" borderId="19" xfId="0" applyFont="1" applyBorder="1" applyAlignment="1">
      <alignment horizontal="left"/>
    </xf>
    <xf numFmtId="0" fontId="3" fillId="0" borderId="10" xfId="0" applyFont="1" applyBorder="1" applyAlignment="1">
      <alignment horizontal="left"/>
    </xf>
    <xf numFmtId="0" fontId="3" fillId="0" borderId="20" xfId="0" applyFont="1" applyBorder="1" applyAlignment="1">
      <alignment horizontal="left"/>
    </xf>
    <xf numFmtId="0" fontId="3" fillId="0" borderId="21" xfId="0" applyFont="1" applyBorder="1" applyAlignment="1">
      <alignment horizontal="left"/>
    </xf>
    <xf numFmtId="0" fontId="6" fillId="0" borderId="0" xfId="0" applyFont="1" applyAlignment="1">
      <alignment horizontal="center"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20" xfId="0" applyFont="1" applyBorder="1" applyAlignment="1">
      <alignment horizontal="center" vertical="center"/>
    </xf>
    <xf numFmtId="0" fontId="3" fillId="0" borderId="2"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Alignment="1">
      <alignment horizontal="left" vertical="center"/>
    </xf>
    <xf numFmtId="0" fontId="16" fillId="0" borderId="0" xfId="0" applyFont="1" applyAlignment="1">
      <alignment horizontal="left" vertical="center"/>
    </xf>
    <xf numFmtId="0" fontId="8" fillId="0" borderId="25" xfId="0" applyFont="1" applyBorder="1"/>
    <xf numFmtId="0" fontId="8" fillId="6" borderId="12" xfId="0" applyFont="1" applyFill="1" applyBorder="1"/>
    <xf numFmtId="0" fontId="8" fillId="6" borderId="14" xfId="0" applyFont="1" applyFill="1" applyBorder="1"/>
    <xf numFmtId="0" fontId="8" fillId="3" borderId="12" xfId="0" applyFont="1" applyFill="1" applyBorder="1" applyAlignment="1">
      <alignment horizontal="center" vertical="center"/>
    </xf>
    <xf numFmtId="0" fontId="8" fillId="3" borderId="14" xfId="0" applyFont="1" applyFill="1" applyBorder="1" applyAlignment="1">
      <alignment horizontal="center" vertical="center"/>
    </xf>
    <xf numFmtId="0" fontId="8" fillId="0" borderId="7" xfId="0" applyFont="1" applyBorder="1"/>
    <xf numFmtId="0" fontId="8" fillId="0" borderId="11" xfId="0" applyFont="1" applyBorder="1"/>
    <xf numFmtId="0" fontId="3" fillId="0" borderId="19" xfId="0" applyFont="1" applyBorder="1"/>
    <xf numFmtId="0" fontId="3" fillId="0" borderId="10" xfId="0" applyFont="1" applyBorder="1"/>
    <xf numFmtId="0" fontId="8" fillId="5" borderId="20" xfId="0" applyFont="1" applyFill="1" applyBorder="1"/>
    <xf numFmtId="0" fontId="8" fillId="5" borderId="21" xfId="0" applyFont="1" applyFill="1" applyBorder="1"/>
    <xf numFmtId="0" fontId="3" fillId="0" borderId="2" xfId="0" applyFont="1" applyBorder="1" applyAlignment="1">
      <alignment horizontal="left" vertical="center"/>
    </xf>
    <xf numFmtId="0" fontId="9" fillId="2" borderId="12" xfId="0" applyFont="1" applyFill="1" applyBorder="1" applyAlignment="1">
      <alignment horizontal="center" vertical="center" shrinkToFit="1"/>
    </xf>
    <xf numFmtId="0" fontId="9" fillId="2" borderId="13" xfId="0" applyFont="1" applyFill="1" applyBorder="1" applyAlignment="1">
      <alignment horizontal="center" vertical="center" shrinkToFit="1"/>
    </xf>
    <xf numFmtId="0" fontId="8" fillId="0" borderId="0" xfId="0" applyFont="1" applyAlignment="1">
      <alignment vertical="center"/>
    </xf>
    <xf numFmtId="0" fontId="8" fillId="3" borderId="12" xfId="0" applyFont="1" applyFill="1" applyBorder="1"/>
    <xf numFmtId="0" fontId="8" fillId="3" borderId="14" xfId="0" applyFont="1" applyFill="1" applyBorder="1"/>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left"/>
    </xf>
    <xf numFmtId="0" fontId="8" fillId="0" borderId="17" xfId="0" applyFont="1" applyBorder="1" applyAlignment="1">
      <alignment horizontal="left"/>
    </xf>
    <xf numFmtId="0" fontId="8" fillId="5" borderId="12" xfId="0" applyFont="1" applyFill="1" applyBorder="1"/>
    <xf numFmtId="0" fontId="8" fillId="5" borderId="14" xfId="0" applyFont="1" applyFill="1" applyBorder="1"/>
    <xf numFmtId="0" fontId="8" fillId="0" borderId="4" xfId="0" applyFont="1" applyBorder="1" applyAlignment="1">
      <alignment horizontal="left" vertical="center"/>
    </xf>
    <xf numFmtId="0" fontId="8" fillId="0" borderId="0" xfId="0" applyFont="1" applyAlignment="1">
      <alignment horizontal="left" vertical="center"/>
    </xf>
    <xf numFmtId="0" fontId="8" fillId="6" borderId="20" xfId="0" applyFont="1" applyFill="1" applyBorder="1" applyAlignment="1">
      <alignment vertical="center"/>
    </xf>
    <xf numFmtId="0" fontId="8" fillId="6" borderId="21" xfId="0" applyFont="1" applyFill="1" applyBorder="1" applyAlignment="1">
      <alignment vertical="center"/>
    </xf>
    <xf numFmtId="0" fontId="3" fillId="0" borderId="7" xfId="0" applyFont="1" applyBorder="1" applyAlignment="1">
      <alignment horizontal="left" vertical="center"/>
    </xf>
    <xf numFmtId="0" fontId="3" fillId="0" borderId="11" xfId="0" applyFont="1" applyBorder="1" applyAlignment="1">
      <alignment horizontal="left" vertical="center"/>
    </xf>
    <xf numFmtId="0" fontId="8" fillId="0" borderId="15" xfId="0" applyFont="1" applyBorder="1" applyAlignment="1">
      <alignment horizontal="left" vertical="center"/>
    </xf>
    <xf numFmtId="0" fontId="8" fillId="0" borderId="17" xfId="0" applyFont="1" applyBorder="1" applyAlignment="1">
      <alignment horizontal="left" vertical="center"/>
    </xf>
    <xf numFmtId="0" fontId="3" fillId="0" borderId="19" xfId="0" applyFont="1" applyBorder="1" applyAlignment="1">
      <alignment horizontal="left" vertical="center"/>
    </xf>
    <xf numFmtId="0" fontId="3" fillId="0" borderId="10" xfId="0" applyFont="1" applyBorder="1" applyAlignment="1">
      <alignment horizontal="left" vertical="center"/>
    </xf>
    <xf numFmtId="0" fontId="3" fillId="0" borderId="4" xfId="0" applyFont="1" applyBorder="1" applyAlignment="1">
      <alignment horizontal="left" vertical="center"/>
    </xf>
    <xf numFmtId="0" fontId="3" fillId="0" borderId="9" xfId="0" applyFont="1" applyBorder="1" applyAlignment="1">
      <alignment horizontal="left" vertical="center"/>
    </xf>
    <xf numFmtId="0" fontId="8" fillId="6" borderId="12" xfId="0" applyFont="1" applyFill="1" applyBorder="1" applyAlignment="1">
      <alignment vertical="center"/>
    </xf>
    <xf numFmtId="0" fontId="8" fillId="6" borderId="14" xfId="0" applyFont="1" applyFill="1" applyBorder="1" applyAlignment="1">
      <alignment vertical="center"/>
    </xf>
    <xf numFmtId="0" fontId="8" fillId="0" borderId="4" xfId="0" applyFont="1" applyBorder="1" applyAlignment="1">
      <alignment vertical="center"/>
    </xf>
    <xf numFmtId="0" fontId="8" fillId="0" borderId="9"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3" fillId="0" borderId="7" xfId="0" applyFont="1" applyBorder="1" applyAlignment="1">
      <alignment vertical="center"/>
    </xf>
    <xf numFmtId="0" fontId="3" fillId="0" borderId="6" xfId="0" applyFont="1" applyBorder="1" applyAlignment="1">
      <alignment vertical="center"/>
    </xf>
    <xf numFmtId="0" fontId="8" fillId="0" borderId="9" xfId="0" applyFont="1" applyBorder="1" applyAlignment="1">
      <alignment horizontal="lef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32" xfId="0" applyFont="1" applyBorder="1" applyAlignment="1">
      <alignment horizontal="left" vertical="center"/>
    </xf>
    <xf numFmtId="0" fontId="3" fillId="0" borderId="35" xfId="0" applyFont="1" applyBorder="1" applyAlignment="1">
      <alignment horizontal="left" vertical="center"/>
    </xf>
    <xf numFmtId="0" fontId="3" fillId="0" borderId="9" xfId="0" applyFont="1" applyBorder="1" applyAlignment="1">
      <alignment vertical="center"/>
    </xf>
    <xf numFmtId="0" fontId="8" fillId="0" borderId="32" xfId="0" applyFont="1" applyBorder="1" applyAlignment="1">
      <alignment vertical="center"/>
    </xf>
    <xf numFmtId="0" fontId="8" fillId="0" borderId="35" xfId="0" applyFont="1" applyBorder="1" applyAlignment="1">
      <alignment vertical="center"/>
    </xf>
    <xf numFmtId="0" fontId="8" fillId="0" borderId="32" xfId="0" applyFont="1" applyBorder="1" applyAlignment="1">
      <alignment horizontal="left" vertical="center"/>
    </xf>
    <xf numFmtId="0" fontId="8" fillId="0" borderId="35" xfId="0" applyFont="1" applyBorder="1" applyAlignment="1">
      <alignment horizontal="left" vertical="center"/>
    </xf>
    <xf numFmtId="0" fontId="3" fillId="0" borderId="11" xfId="0" applyFont="1" applyBorder="1" applyAlignment="1">
      <alignment vertical="center"/>
    </xf>
    <xf numFmtId="0" fontId="3" fillId="0" borderId="32" xfId="0" applyFont="1" applyBorder="1" applyAlignment="1">
      <alignment vertical="center"/>
    </xf>
    <xf numFmtId="0" fontId="3" fillId="0" borderId="35" xfId="0" applyFont="1" applyBorder="1" applyAlignment="1">
      <alignment vertical="center"/>
    </xf>
    <xf numFmtId="0" fontId="8" fillId="0" borderId="33" xfId="0" applyFont="1" applyBorder="1" applyAlignment="1">
      <alignment horizontal="left" vertical="center"/>
    </xf>
    <xf numFmtId="0" fontId="8" fillId="3" borderId="15" xfId="0" applyFont="1" applyFill="1" applyBorder="1" applyAlignment="1">
      <alignment vertical="center"/>
    </xf>
    <xf numFmtId="0" fontId="8" fillId="3" borderId="17" xfId="0" applyFont="1" applyFill="1" applyBorder="1" applyAlignment="1">
      <alignment vertical="center"/>
    </xf>
    <xf numFmtId="0" fontId="8" fillId="5" borderId="24" xfId="0" applyFont="1" applyFill="1" applyBorder="1" applyAlignment="1">
      <alignment vertical="center"/>
    </xf>
    <xf numFmtId="0" fontId="8" fillId="5" borderId="31" xfId="0" applyFont="1" applyFill="1" applyBorder="1" applyAlignment="1">
      <alignment vertical="center"/>
    </xf>
    <xf numFmtId="0" fontId="8" fillId="0" borderId="7" xfId="0" applyFont="1" applyBorder="1" applyAlignment="1">
      <alignment vertical="center"/>
    </xf>
    <xf numFmtId="0" fontId="8" fillId="0" borderId="11" xfId="0" applyFont="1" applyBorder="1" applyAlignment="1">
      <alignment vertical="center"/>
    </xf>
    <xf numFmtId="0" fontId="3" fillId="0" borderId="33" xfId="0" applyFont="1" applyBorder="1" applyAlignment="1">
      <alignmen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8" fillId="5" borderId="20" xfId="0" applyFont="1" applyFill="1" applyBorder="1" applyAlignment="1">
      <alignment vertical="center"/>
    </xf>
    <xf numFmtId="0" fontId="8" fillId="5" borderId="21" xfId="0" applyFont="1" applyFill="1" applyBorder="1" applyAlignment="1">
      <alignment vertical="center"/>
    </xf>
    <xf numFmtId="0" fontId="8" fillId="0" borderId="19" xfId="0" applyFont="1" applyBorder="1" applyAlignment="1">
      <alignment vertical="center"/>
    </xf>
    <xf numFmtId="0" fontId="8" fillId="0" borderId="10" xfId="0" applyFont="1" applyBorder="1" applyAlignment="1">
      <alignment vertical="center"/>
    </xf>
    <xf numFmtId="0" fontId="8" fillId="3" borderId="12" xfId="0" applyFont="1" applyFill="1" applyBorder="1" applyAlignment="1">
      <alignment vertical="center"/>
    </xf>
    <xf numFmtId="0" fontId="8" fillId="3" borderId="14" xfId="0" applyFont="1" applyFill="1" applyBorder="1" applyAlignment="1">
      <alignment vertical="center"/>
    </xf>
    <xf numFmtId="0" fontId="8" fillId="5" borderId="12" xfId="0" applyFont="1" applyFill="1" applyBorder="1" applyAlignment="1">
      <alignment vertical="center"/>
    </xf>
    <xf numFmtId="0" fontId="8" fillId="5" borderId="14" xfId="0" applyFont="1" applyFill="1" applyBorder="1" applyAlignment="1">
      <alignment vertical="center"/>
    </xf>
    <xf numFmtId="0" fontId="8" fillId="0" borderId="24" xfId="0" applyFont="1" applyBorder="1" applyAlignment="1">
      <alignment vertical="center"/>
    </xf>
    <xf numFmtId="0" fontId="8" fillId="0" borderId="31" xfId="0" applyFont="1" applyBorder="1" applyAlignment="1">
      <alignment vertical="center"/>
    </xf>
    <xf numFmtId="0" fontId="8" fillId="0" borderId="25" xfId="0" applyFont="1" applyBorder="1" applyAlignment="1">
      <alignment vertical="center"/>
    </xf>
    <xf numFmtId="0" fontId="3" fillId="0" borderId="27" xfId="0" applyFont="1" applyBorder="1" applyAlignment="1">
      <alignment vertical="center"/>
    </xf>
    <xf numFmtId="0" fontId="3" fillId="0" borderId="30" xfId="0" applyFont="1" applyBorder="1" applyAlignment="1">
      <alignment vertical="center"/>
    </xf>
  </cellXfs>
  <cellStyles count="2">
    <cellStyle name="桁区切り" xfId="1" builtinId="6"/>
    <cellStyle name="標準" xfId="0" builtinId="0"/>
  </cellStyles>
  <dxfs count="4">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s>
  <tableStyles count="0" defaultTableStyle="TableStyleMedium2" defaultPivotStyle="PivotStyleLight16"/>
  <colors>
    <mruColors>
      <color rgb="FFFFFFCC"/>
      <color rgb="FFFFCCFF"/>
      <color rgb="FFFFCCCC"/>
      <color rgb="FFFFFFF3"/>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996462</xdr:colOff>
      <xdr:row>2</xdr:row>
      <xdr:rowOff>5861</xdr:rowOff>
    </xdr:from>
    <xdr:to>
      <xdr:col>5</xdr:col>
      <xdr:colOff>1974606</xdr:colOff>
      <xdr:row>4</xdr:row>
      <xdr:rowOff>10990</xdr:rowOff>
    </xdr:to>
    <xdr:sp macro="" textlink="">
      <xdr:nvSpPr>
        <xdr:cNvPr id="2" name="テキスト ボックス 1">
          <a:extLst>
            <a:ext uri="{FF2B5EF4-FFF2-40B4-BE49-F238E27FC236}">
              <a16:creationId xmlns:a16="http://schemas.microsoft.com/office/drawing/2014/main" id="{46C6DBA0-D2AC-401B-8D81-B8CC1CB83C8E}"/>
            </a:ext>
          </a:extLst>
        </xdr:cNvPr>
        <xdr:cNvSpPr txBox="1"/>
      </xdr:nvSpPr>
      <xdr:spPr>
        <a:xfrm>
          <a:off x="4700954" y="463061"/>
          <a:ext cx="978144" cy="386129"/>
        </a:xfrm>
        <a:prstGeom prst="rect">
          <a:avLst/>
        </a:prstGeom>
        <a:gradFill>
          <a:gsLst>
            <a:gs pos="0">
              <a:srgbClr val="FF0066"/>
            </a:gs>
            <a:gs pos="35000">
              <a:schemeClr val="accent2">
                <a:tint val="37000"/>
                <a:satMod val="300000"/>
              </a:schemeClr>
            </a:gs>
            <a:gs pos="100000">
              <a:schemeClr val="accent2">
                <a:tint val="15000"/>
                <a:satMod val="350000"/>
              </a:schemeClr>
            </a:gs>
          </a:gsLst>
        </a:gradFill>
        <a:ln w="3175">
          <a:solidFill>
            <a:srgbClr val="FF0066"/>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ctr"/>
        <a:lstStyle/>
        <a:p>
          <a:pPr algn="ctr"/>
          <a:r>
            <a:rPr kumimoji="1" lang="ja-JP" altLang="en-US" sz="1800"/>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978877</xdr:colOff>
      <xdr:row>2</xdr:row>
      <xdr:rowOff>41031</xdr:rowOff>
    </xdr:from>
    <xdr:to>
      <xdr:col>5</xdr:col>
      <xdr:colOff>1957021</xdr:colOff>
      <xdr:row>4</xdr:row>
      <xdr:rowOff>128221</xdr:rowOff>
    </xdr:to>
    <xdr:sp macro="" textlink="">
      <xdr:nvSpPr>
        <xdr:cNvPr id="2" name="テキスト ボックス 1">
          <a:extLst>
            <a:ext uri="{FF2B5EF4-FFF2-40B4-BE49-F238E27FC236}">
              <a16:creationId xmlns:a16="http://schemas.microsoft.com/office/drawing/2014/main" id="{A771492F-A4C1-4390-A3A8-73144F0BD5E9}"/>
            </a:ext>
          </a:extLst>
        </xdr:cNvPr>
        <xdr:cNvSpPr txBox="1"/>
      </xdr:nvSpPr>
      <xdr:spPr>
        <a:xfrm>
          <a:off x="4683369" y="468923"/>
          <a:ext cx="978144" cy="386129"/>
        </a:xfrm>
        <a:prstGeom prst="rect">
          <a:avLst/>
        </a:prstGeom>
        <a:gradFill>
          <a:gsLst>
            <a:gs pos="0">
              <a:srgbClr val="FF0066"/>
            </a:gs>
            <a:gs pos="35000">
              <a:schemeClr val="accent2">
                <a:tint val="37000"/>
                <a:satMod val="300000"/>
              </a:schemeClr>
            </a:gs>
            <a:gs pos="100000">
              <a:schemeClr val="accent2">
                <a:tint val="15000"/>
                <a:satMod val="350000"/>
              </a:schemeClr>
            </a:gs>
          </a:gsLst>
        </a:gradFill>
        <a:ln w="3175">
          <a:solidFill>
            <a:srgbClr val="FF0066"/>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ctr"/>
        <a:lstStyle/>
        <a:p>
          <a:pPr algn="ctr"/>
          <a:r>
            <a:rPr kumimoji="1" lang="ja-JP" altLang="en-US" sz="1800"/>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873370</xdr:colOff>
      <xdr:row>2</xdr:row>
      <xdr:rowOff>29308</xdr:rowOff>
    </xdr:from>
    <xdr:to>
      <xdr:col>5</xdr:col>
      <xdr:colOff>1851514</xdr:colOff>
      <xdr:row>4</xdr:row>
      <xdr:rowOff>116498</xdr:rowOff>
    </xdr:to>
    <xdr:sp macro="" textlink="">
      <xdr:nvSpPr>
        <xdr:cNvPr id="2" name="テキスト ボックス 1">
          <a:extLst>
            <a:ext uri="{FF2B5EF4-FFF2-40B4-BE49-F238E27FC236}">
              <a16:creationId xmlns:a16="http://schemas.microsoft.com/office/drawing/2014/main" id="{0CCC5F18-6495-4C42-A97A-483E6C113D91}"/>
            </a:ext>
          </a:extLst>
        </xdr:cNvPr>
        <xdr:cNvSpPr txBox="1"/>
      </xdr:nvSpPr>
      <xdr:spPr>
        <a:xfrm>
          <a:off x="4577862" y="457200"/>
          <a:ext cx="978144" cy="386129"/>
        </a:xfrm>
        <a:prstGeom prst="rect">
          <a:avLst/>
        </a:prstGeom>
        <a:gradFill>
          <a:gsLst>
            <a:gs pos="0">
              <a:srgbClr val="FF0066"/>
            </a:gs>
            <a:gs pos="35000">
              <a:schemeClr val="accent2">
                <a:tint val="37000"/>
                <a:satMod val="300000"/>
              </a:schemeClr>
            </a:gs>
            <a:gs pos="100000">
              <a:schemeClr val="accent2">
                <a:tint val="15000"/>
                <a:satMod val="350000"/>
              </a:schemeClr>
            </a:gs>
          </a:gsLst>
        </a:gradFill>
        <a:ln w="3175">
          <a:solidFill>
            <a:srgbClr val="FF0066"/>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ctr"/>
        <a:lstStyle/>
        <a:p>
          <a:pPr algn="ctr"/>
          <a:r>
            <a:rPr kumimoji="1" lang="ja-JP" altLang="en-US" sz="1800"/>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8"/>
  <sheetViews>
    <sheetView tabSelected="1" view="pageBreakPreview" zoomScale="130" zoomScaleNormal="100" zoomScaleSheetLayoutView="130" workbookViewId="0">
      <selection activeCell="D6" sqref="D6"/>
    </sheetView>
  </sheetViews>
  <sheetFormatPr defaultColWidth="9" defaultRowHeight="15" x14ac:dyDescent="0.2"/>
  <cols>
    <col min="1" max="1" width="13.88671875" style="3" bestFit="1" customWidth="1"/>
    <col min="2" max="2" width="8" style="3" bestFit="1" customWidth="1"/>
    <col min="3" max="5" width="10.6640625" style="3" customWidth="1"/>
    <col min="6" max="6" width="32.21875" style="3" customWidth="1"/>
    <col min="7" max="16384" width="9" style="3"/>
  </cols>
  <sheetData>
    <row r="1" spans="1:6" ht="16.2" x14ac:dyDescent="0.2">
      <c r="A1" s="2" t="s">
        <v>87</v>
      </c>
    </row>
    <row r="2" spans="1:6" ht="20.25" customHeight="1" x14ac:dyDescent="0.2">
      <c r="A2" s="139" t="s">
        <v>134</v>
      </c>
      <c r="B2" s="139"/>
      <c r="C2" s="139"/>
      <c r="D2" s="139"/>
      <c r="E2" s="139"/>
      <c r="F2" s="139"/>
    </row>
    <row r="3" spans="1:6" ht="10.5" customHeight="1" x14ac:dyDescent="0.2">
      <c r="A3" s="4"/>
      <c r="B3" s="4"/>
      <c r="C3" s="4"/>
      <c r="D3" s="4"/>
      <c r="E3" s="4"/>
      <c r="F3" s="4"/>
    </row>
    <row r="4" spans="1:6" s="5" customFormat="1" ht="20.25" customHeight="1" x14ac:dyDescent="0.2">
      <c r="A4" s="1" t="s">
        <v>4</v>
      </c>
      <c r="B4" s="140"/>
      <c r="C4" s="141"/>
      <c r="D4" s="141"/>
      <c r="E4" s="141"/>
      <c r="F4" s="142"/>
    </row>
    <row r="5" spans="1:6" s="5" customFormat="1" ht="20.25" customHeight="1" x14ac:dyDescent="0.2">
      <c r="A5" s="1" t="s">
        <v>0</v>
      </c>
      <c r="B5" s="140"/>
      <c r="C5" s="141"/>
      <c r="D5" s="141"/>
      <c r="E5" s="141"/>
      <c r="F5" s="142"/>
    </row>
    <row r="6" spans="1:6" s="5" customFormat="1" ht="20.25" customHeight="1" x14ac:dyDescent="0.4">
      <c r="A6" s="6"/>
      <c r="F6" s="7" t="s">
        <v>1</v>
      </c>
    </row>
    <row r="7" spans="1:6" s="5" customFormat="1" ht="14.25" customHeight="1" x14ac:dyDescent="0.2">
      <c r="A7" s="143" t="s">
        <v>2</v>
      </c>
      <c r="B7" s="144"/>
      <c r="C7" s="143" t="s">
        <v>41</v>
      </c>
      <c r="D7" s="144"/>
      <c r="E7" s="147"/>
      <c r="F7" s="148" t="s">
        <v>5</v>
      </c>
    </row>
    <row r="8" spans="1:6" s="5" customFormat="1" ht="26.4" x14ac:dyDescent="0.2">
      <c r="A8" s="145"/>
      <c r="B8" s="146"/>
      <c r="C8" s="8" t="s">
        <v>46</v>
      </c>
      <c r="D8" s="9" t="s">
        <v>37</v>
      </c>
      <c r="E8" s="9" t="s">
        <v>38</v>
      </c>
      <c r="F8" s="149"/>
    </row>
    <row r="9" spans="1:6" s="5" customFormat="1" ht="13.2" x14ac:dyDescent="0.4">
      <c r="A9" s="133" t="s">
        <v>18</v>
      </c>
      <c r="B9" s="134"/>
      <c r="C9" s="60">
        <f>E9+D9</f>
        <v>0</v>
      </c>
      <c r="D9" s="61">
        <f>D10+D12+D14+D18</f>
        <v>0</v>
      </c>
      <c r="E9" s="60">
        <f>E10+E12+E14+E18</f>
        <v>0</v>
      </c>
      <c r="F9" s="62"/>
    </row>
    <row r="10" spans="1:6" s="5" customFormat="1" ht="13.2" x14ac:dyDescent="0.4">
      <c r="A10" s="122" t="s">
        <v>122</v>
      </c>
      <c r="B10" s="130"/>
      <c r="C10" s="69">
        <f>D10+E10</f>
        <v>0</v>
      </c>
      <c r="D10" s="70">
        <f>D11</f>
        <v>0</v>
      </c>
      <c r="E10" s="69">
        <f>E11</f>
        <v>0</v>
      </c>
      <c r="F10" s="76"/>
    </row>
    <row r="11" spans="1:6" s="5" customFormat="1" ht="13.2" x14ac:dyDescent="0.4">
      <c r="A11" s="137" t="s">
        <v>25</v>
      </c>
      <c r="B11" s="138"/>
      <c r="C11" s="54">
        <f>D11+E11</f>
        <v>0</v>
      </c>
      <c r="D11" s="68"/>
      <c r="E11" s="33"/>
      <c r="F11" s="18"/>
    </row>
    <row r="12" spans="1:6" s="5" customFormat="1" ht="13.2" x14ac:dyDescent="0.4">
      <c r="A12" s="122" t="s">
        <v>133</v>
      </c>
      <c r="B12" s="123"/>
      <c r="C12" s="69">
        <f t="shared" ref="C12:C24" si="0">D12+E12</f>
        <v>0</v>
      </c>
      <c r="D12" s="70">
        <f>D13</f>
        <v>0</v>
      </c>
      <c r="E12" s="69">
        <f>E13</f>
        <v>0</v>
      </c>
      <c r="F12" s="71"/>
    </row>
    <row r="13" spans="1:6" s="5" customFormat="1" ht="13.2" x14ac:dyDescent="0.4">
      <c r="A13" s="131" t="s">
        <v>24</v>
      </c>
      <c r="B13" s="132"/>
      <c r="C13" s="72">
        <f t="shared" si="0"/>
        <v>0</v>
      </c>
      <c r="D13" s="73"/>
      <c r="E13" s="74"/>
      <c r="F13" s="75"/>
    </row>
    <row r="14" spans="1:6" s="5" customFormat="1" ht="13.2" x14ac:dyDescent="0.4">
      <c r="A14" s="122" t="s">
        <v>120</v>
      </c>
      <c r="B14" s="123"/>
      <c r="C14" s="69">
        <f t="shared" si="0"/>
        <v>0</v>
      </c>
      <c r="D14" s="70">
        <f>D16+D17+D15</f>
        <v>0</v>
      </c>
      <c r="E14" s="69">
        <f>E15+E16+E17</f>
        <v>0</v>
      </c>
      <c r="F14" s="71"/>
    </row>
    <row r="15" spans="1:6" s="5" customFormat="1" ht="13.2" x14ac:dyDescent="0.4">
      <c r="A15" s="135" t="s">
        <v>24</v>
      </c>
      <c r="B15" s="136"/>
      <c r="C15" s="90">
        <f t="shared" si="0"/>
        <v>0</v>
      </c>
      <c r="D15" s="91"/>
      <c r="E15" s="92"/>
      <c r="F15" s="93"/>
    </row>
    <row r="16" spans="1:6" s="5" customFormat="1" ht="13.2" x14ac:dyDescent="0.4">
      <c r="A16" s="135" t="s">
        <v>24</v>
      </c>
      <c r="B16" s="136"/>
      <c r="C16" s="90">
        <f t="shared" si="0"/>
        <v>0</v>
      </c>
      <c r="D16" s="91"/>
      <c r="E16" s="92"/>
      <c r="F16" s="95"/>
    </row>
    <row r="17" spans="1:6" s="5" customFormat="1" ht="13.2" x14ac:dyDescent="0.4">
      <c r="A17" s="135" t="s">
        <v>24</v>
      </c>
      <c r="B17" s="136"/>
      <c r="C17" s="90">
        <f t="shared" si="0"/>
        <v>0</v>
      </c>
      <c r="D17" s="91"/>
      <c r="E17" s="92"/>
      <c r="F17" s="75"/>
    </row>
    <row r="18" spans="1:6" s="5" customFormat="1" ht="13.2" x14ac:dyDescent="0.4">
      <c r="A18" s="122" t="s">
        <v>121</v>
      </c>
      <c r="B18" s="123"/>
      <c r="C18" s="69">
        <f t="shared" si="0"/>
        <v>0</v>
      </c>
      <c r="D18" s="70">
        <f>D19</f>
        <v>0</v>
      </c>
      <c r="E18" s="69">
        <f>E19</f>
        <v>0</v>
      </c>
      <c r="F18" s="71"/>
    </row>
    <row r="19" spans="1:6" s="5" customFormat="1" ht="13.2" x14ac:dyDescent="0.4">
      <c r="A19" s="131" t="s">
        <v>24</v>
      </c>
      <c r="B19" s="132"/>
      <c r="C19" s="72">
        <f t="shared" si="0"/>
        <v>0</v>
      </c>
      <c r="D19" s="73"/>
      <c r="E19" s="74"/>
      <c r="F19" s="75"/>
    </row>
    <row r="20" spans="1:6" s="5" customFormat="1" ht="13.2" x14ac:dyDescent="0.4">
      <c r="A20" s="153" t="s">
        <v>3</v>
      </c>
      <c r="B20" s="154"/>
      <c r="C20" s="63">
        <f t="shared" si="0"/>
        <v>0</v>
      </c>
      <c r="D20" s="63">
        <f>D21+D27+D25</f>
        <v>0</v>
      </c>
      <c r="E20" s="63">
        <f>E21+E27+E25</f>
        <v>0</v>
      </c>
      <c r="F20" s="64"/>
    </row>
    <row r="21" spans="1:6" s="5" customFormat="1" ht="13.2" x14ac:dyDescent="0.4">
      <c r="A21" s="118" t="s">
        <v>27</v>
      </c>
      <c r="B21" s="119"/>
      <c r="C21" s="69">
        <f t="shared" si="0"/>
        <v>0</v>
      </c>
      <c r="D21" s="69">
        <f>D22+D23+D24</f>
        <v>0</v>
      </c>
      <c r="E21" s="69">
        <f>E22+E23+E24</f>
        <v>0</v>
      </c>
      <c r="F21" s="76"/>
    </row>
    <row r="22" spans="1:6" s="5" customFormat="1" ht="13.2" x14ac:dyDescent="0.4">
      <c r="A22" s="128" t="s">
        <v>24</v>
      </c>
      <c r="B22" s="129"/>
      <c r="C22" s="77">
        <f t="shared" si="0"/>
        <v>0</v>
      </c>
      <c r="D22" s="78"/>
      <c r="E22" s="79"/>
      <c r="F22" s="80"/>
    </row>
    <row r="23" spans="1:6" s="5" customFormat="1" ht="13.2" x14ac:dyDescent="0.4">
      <c r="A23" s="116" t="s">
        <v>84</v>
      </c>
      <c r="B23" s="117"/>
      <c r="C23" s="77">
        <f t="shared" si="0"/>
        <v>0</v>
      </c>
      <c r="D23" s="78"/>
      <c r="E23" s="79"/>
      <c r="F23" s="80"/>
    </row>
    <row r="24" spans="1:6" s="5" customFormat="1" ht="13.2" x14ac:dyDescent="0.4">
      <c r="A24" s="120" t="s">
        <v>24</v>
      </c>
      <c r="B24" s="121"/>
      <c r="C24" s="72">
        <f t="shared" si="0"/>
        <v>0</v>
      </c>
      <c r="D24" s="73"/>
      <c r="E24" s="74"/>
      <c r="F24" s="81"/>
    </row>
    <row r="25" spans="1:6" s="5" customFormat="1" ht="13.2" x14ac:dyDescent="0.4">
      <c r="A25" s="118" t="s">
        <v>28</v>
      </c>
      <c r="B25" s="119"/>
      <c r="C25" s="69">
        <f t="shared" ref="C25:C31" si="1">D25+E25</f>
        <v>0</v>
      </c>
      <c r="D25" s="70">
        <f>D26</f>
        <v>0</v>
      </c>
      <c r="E25" s="69">
        <f>E26</f>
        <v>0</v>
      </c>
      <c r="F25" s="76"/>
    </row>
    <row r="26" spans="1:6" s="5" customFormat="1" ht="13.2" x14ac:dyDescent="0.4">
      <c r="A26" s="131" t="s">
        <v>24</v>
      </c>
      <c r="B26" s="132"/>
      <c r="C26" s="72">
        <f t="shared" si="1"/>
        <v>0</v>
      </c>
      <c r="D26" s="73"/>
      <c r="E26" s="74"/>
      <c r="F26" s="81"/>
    </row>
    <row r="27" spans="1:6" s="5" customFormat="1" ht="13.2" x14ac:dyDescent="0.4">
      <c r="A27" s="118" t="s">
        <v>29</v>
      </c>
      <c r="B27" s="119"/>
      <c r="C27" s="69">
        <f t="shared" si="1"/>
        <v>0</v>
      </c>
      <c r="D27" s="70">
        <f>D28</f>
        <v>0</v>
      </c>
      <c r="E27" s="69">
        <f>E28</f>
        <v>0</v>
      </c>
      <c r="F27" s="76"/>
    </row>
    <row r="28" spans="1:6" s="5" customFormat="1" ht="13.2" x14ac:dyDescent="0.4">
      <c r="A28" s="131" t="s">
        <v>24</v>
      </c>
      <c r="B28" s="132"/>
      <c r="C28" s="72">
        <f t="shared" si="1"/>
        <v>0</v>
      </c>
      <c r="D28" s="73"/>
      <c r="E28" s="74"/>
      <c r="F28" s="81"/>
    </row>
    <row r="29" spans="1:6" s="5" customFormat="1" ht="13.2" x14ac:dyDescent="0.4">
      <c r="A29" s="133" t="s">
        <v>7</v>
      </c>
      <c r="B29" s="134"/>
      <c r="C29" s="60">
        <f t="shared" si="1"/>
        <v>0</v>
      </c>
      <c r="D29" s="60">
        <f>D30+D36+D38+D41+D44+D48+D50+D52+D54+D56</f>
        <v>0</v>
      </c>
      <c r="E29" s="60">
        <f>E30+E36+E38+E41+E44+E48+E50+E52+E54+E56</f>
        <v>0</v>
      </c>
      <c r="F29" s="62"/>
    </row>
    <row r="30" spans="1:6" s="5" customFormat="1" ht="13.2" x14ac:dyDescent="0.4">
      <c r="A30" s="118" t="s">
        <v>30</v>
      </c>
      <c r="B30" s="152"/>
      <c r="C30" s="69">
        <f t="shared" si="1"/>
        <v>0</v>
      </c>
      <c r="D30" s="70">
        <f>D31+D32+D33+D34+D35</f>
        <v>0</v>
      </c>
      <c r="E30" s="82">
        <f>E31+E32+E33+E34+E35</f>
        <v>0</v>
      </c>
      <c r="F30" s="83"/>
    </row>
    <row r="31" spans="1:6" s="5" customFormat="1" ht="13.2" x14ac:dyDescent="0.4">
      <c r="A31" s="116" t="s">
        <v>84</v>
      </c>
      <c r="B31" s="117"/>
      <c r="C31" s="77">
        <f t="shared" si="1"/>
        <v>0</v>
      </c>
      <c r="D31" s="78"/>
      <c r="E31" s="84"/>
      <c r="F31" s="85"/>
    </row>
    <row r="32" spans="1:6" s="5" customFormat="1" ht="13.2" x14ac:dyDescent="0.4">
      <c r="A32" s="116" t="s">
        <v>84</v>
      </c>
      <c r="B32" s="117"/>
      <c r="C32" s="77">
        <f t="shared" ref="C32:C35" si="2">D32+E32</f>
        <v>0</v>
      </c>
      <c r="D32" s="78"/>
      <c r="E32" s="84"/>
      <c r="F32" s="85"/>
    </row>
    <row r="33" spans="1:6" s="5" customFormat="1" ht="13.2" x14ac:dyDescent="0.4">
      <c r="A33" s="116" t="s">
        <v>84</v>
      </c>
      <c r="B33" s="117"/>
      <c r="C33" s="77">
        <f t="shared" si="2"/>
        <v>0</v>
      </c>
      <c r="D33" s="78"/>
      <c r="E33" s="84"/>
      <c r="F33" s="85"/>
    </row>
    <row r="34" spans="1:6" s="5" customFormat="1" ht="13.2" x14ac:dyDescent="0.4">
      <c r="A34" s="116" t="s">
        <v>84</v>
      </c>
      <c r="B34" s="117"/>
      <c r="C34" s="77">
        <f t="shared" si="2"/>
        <v>0</v>
      </c>
      <c r="D34" s="78"/>
      <c r="E34" s="84"/>
      <c r="F34" s="85"/>
    </row>
    <row r="35" spans="1:6" s="5" customFormat="1" ht="13.2" x14ac:dyDescent="0.4">
      <c r="A35" s="120" t="s">
        <v>24</v>
      </c>
      <c r="B35" s="121"/>
      <c r="C35" s="72">
        <f t="shared" si="2"/>
        <v>0</v>
      </c>
      <c r="D35" s="73"/>
      <c r="E35" s="86"/>
      <c r="F35" s="87"/>
    </row>
    <row r="36" spans="1:6" s="5" customFormat="1" ht="13.2" x14ac:dyDescent="0.4">
      <c r="A36" s="118" t="s">
        <v>31</v>
      </c>
      <c r="B36" s="119"/>
      <c r="C36" s="69">
        <f t="shared" ref="C36:C45" si="3">D36+E36</f>
        <v>0</v>
      </c>
      <c r="D36" s="70">
        <f>D37</f>
        <v>0</v>
      </c>
      <c r="E36" s="82">
        <f>E37</f>
        <v>0</v>
      </c>
      <c r="F36" s="83"/>
    </row>
    <row r="37" spans="1:6" s="5" customFormat="1" ht="13.2" x14ac:dyDescent="0.4">
      <c r="A37" s="120" t="s">
        <v>24</v>
      </c>
      <c r="B37" s="121"/>
      <c r="C37" s="72">
        <f t="shared" si="3"/>
        <v>0</v>
      </c>
      <c r="D37" s="73"/>
      <c r="E37" s="86"/>
      <c r="F37" s="87"/>
    </row>
    <row r="38" spans="1:6" s="5" customFormat="1" ht="13.2" x14ac:dyDescent="0.4">
      <c r="A38" s="118" t="s">
        <v>32</v>
      </c>
      <c r="B38" s="119"/>
      <c r="C38" s="69">
        <f t="shared" si="3"/>
        <v>0</v>
      </c>
      <c r="D38" s="70">
        <f>D39+D40</f>
        <v>0</v>
      </c>
      <c r="E38" s="69">
        <f>E39+E40</f>
        <v>0</v>
      </c>
      <c r="F38" s="76"/>
    </row>
    <row r="39" spans="1:6" s="5" customFormat="1" ht="13.2" x14ac:dyDescent="0.4">
      <c r="A39" s="116" t="s">
        <v>84</v>
      </c>
      <c r="B39" s="117"/>
      <c r="C39" s="77">
        <f t="shared" si="3"/>
        <v>0</v>
      </c>
      <c r="D39" s="78"/>
      <c r="E39" s="79"/>
      <c r="F39" s="80"/>
    </row>
    <row r="40" spans="1:6" s="5" customFormat="1" ht="13.2" x14ac:dyDescent="0.4">
      <c r="A40" s="120" t="s">
        <v>24</v>
      </c>
      <c r="B40" s="121"/>
      <c r="C40" s="72">
        <f t="shared" si="3"/>
        <v>0</v>
      </c>
      <c r="D40" s="73"/>
      <c r="E40" s="74"/>
      <c r="F40" s="81"/>
    </row>
    <row r="41" spans="1:6" s="5" customFormat="1" ht="13.2" x14ac:dyDescent="0.4">
      <c r="A41" s="118" t="s">
        <v>33</v>
      </c>
      <c r="B41" s="119"/>
      <c r="C41" s="69">
        <f t="shared" si="3"/>
        <v>0</v>
      </c>
      <c r="D41" s="69">
        <f>D42+D43</f>
        <v>0</v>
      </c>
      <c r="E41" s="69">
        <f>E42+E43</f>
        <v>0</v>
      </c>
      <c r="F41" s="76"/>
    </row>
    <row r="42" spans="1:6" s="5" customFormat="1" ht="13.2" x14ac:dyDescent="0.4">
      <c r="A42" s="128" t="s">
        <v>24</v>
      </c>
      <c r="B42" s="129"/>
      <c r="C42" s="77">
        <f t="shared" si="3"/>
        <v>0</v>
      </c>
      <c r="D42" s="88"/>
      <c r="E42" s="88"/>
      <c r="F42" s="80"/>
    </row>
    <row r="43" spans="1:6" s="5" customFormat="1" ht="13.2" x14ac:dyDescent="0.4">
      <c r="A43" s="120" t="s">
        <v>24</v>
      </c>
      <c r="B43" s="121"/>
      <c r="C43" s="72">
        <f t="shared" si="3"/>
        <v>0</v>
      </c>
      <c r="D43" s="89"/>
      <c r="E43" s="89"/>
      <c r="F43" s="87"/>
    </row>
    <row r="44" spans="1:6" s="5" customFormat="1" ht="13.2" x14ac:dyDescent="0.4">
      <c r="A44" s="118" t="s">
        <v>34</v>
      </c>
      <c r="B44" s="119"/>
      <c r="C44" s="69">
        <f t="shared" si="3"/>
        <v>0</v>
      </c>
      <c r="D44" s="70">
        <f>D45+D46+D47</f>
        <v>0</v>
      </c>
      <c r="E44" s="69">
        <f>E45+E46+E47</f>
        <v>0</v>
      </c>
      <c r="F44" s="76"/>
    </row>
    <row r="45" spans="1:6" s="5" customFormat="1" ht="13.2" x14ac:dyDescent="0.4">
      <c r="A45" s="116" t="s">
        <v>84</v>
      </c>
      <c r="B45" s="117"/>
      <c r="C45" s="77">
        <f t="shared" si="3"/>
        <v>0</v>
      </c>
      <c r="D45" s="78"/>
      <c r="E45" s="79"/>
      <c r="F45" s="80"/>
    </row>
    <row r="46" spans="1:6" s="5" customFormat="1" ht="13.2" x14ac:dyDescent="0.4">
      <c r="A46" s="116" t="s">
        <v>84</v>
      </c>
      <c r="B46" s="117"/>
      <c r="C46" s="77">
        <f t="shared" ref="C46:C47" si="4">D46+E46</f>
        <v>0</v>
      </c>
      <c r="D46" s="78"/>
      <c r="E46" s="79"/>
      <c r="F46" s="80"/>
    </row>
    <row r="47" spans="1:6" s="5" customFormat="1" ht="13.2" x14ac:dyDescent="0.4">
      <c r="A47" s="120" t="s">
        <v>24</v>
      </c>
      <c r="B47" s="121"/>
      <c r="C47" s="72">
        <f t="shared" si="4"/>
        <v>0</v>
      </c>
      <c r="D47" s="73"/>
      <c r="E47" s="74"/>
      <c r="F47" s="81"/>
    </row>
    <row r="48" spans="1:6" s="5" customFormat="1" ht="13.2" x14ac:dyDescent="0.4">
      <c r="A48" s="118" t="s">
        <v>35</v>
      </c>
      <c r="B48" s="119"/>
      <c r="C48" s="69">
        <f t="shared" ref="C48:C57" si="5">D48+E48</f>
        <v>0</v>
      </c>
      <c r="D48" s="70">
        <f>D49</f>
        <v>0</v>
      </c>
      <c r="E48" s="69">
        <f>E49</f>
        <v>0</v>
      </c>
      <c r="F48" s="76"/>
    </row>
    <row r="49" spans="1:6" s="5" customFormat="1" ht="13.2" x14ac:dyDescent="0.4">
      <c r="A49" s="120" t="s">
        <v>24</v>
      </c>
      <c r="B49" s="127"/>
      <c r="C49" s="72">
        <f t="shared" si="5"/>
        <v>0</v>
      </c>
      <c r="D49" s="73"/>
      <c r="E49" s="74"/>
      <c r="F49" s="81"/>
    </row>
    <row r="50" spans="1:6" s="5" customFormat="1" ht="13.2" x14ac:dyDescent="0.4">
      <c r="A50" s="118" t="s">
        <v>36</v>
      </c>
      <c r="B50" s="119"/>
      <c r="C50" s="69">
        <f t="shared" si="5"/>
        <v>0</v>
      </c>
      <c r="D50" s="70">
        <f>D51</f>
        <v>0</v>
      </c>
      <c r="E50" s="69">
        <f>E51</f>
        <v>0</v>
      </c>
      <c r="F50" s="76"/>
    </row>
    <row r="51" spans="1:6" s="5" customFormat="1" ht="13.2" x14ac:dyDescent="0.4">
      <c r="A51" s="120" t="s">
        <v>24</v>
      </c>
      <c r="B51" s="127"/>
      <c r="C51" s="72">
        <f t="shared" si="5"/>
        <v>0</v>
      </c>
      <c r="D51" s="73"/>
      <c r="E51" s="74"/>
      <c r="F51" s="81"/>
    </row>
    <row r="52" spans="1:6" s="5" customFormat="1" ht="13.2" x14ac:dyDescent="0.4">
      <c r="A52" s="122" t="s">
        <v>116</v>
      </c>
      <c r="B52" s="130"/>
      <c r="C52" s="69">
        <f t="shared" ref="C52:C53" si="6">D52+E52</f>
        <v>0</v>
      </c>
      <c r="D52" s="70">
        <f>D53</f>
        <v>0</v>
      </c>
      <c r="E52" s="69">
        <f>E53</f>
        <v>0</v>
      </c>
      <c r="F52" s="76"/>
    </row>
    <row r="53" spans="1:6" s="5" customFormat="1" ht="13.2" x14ac:dyDescent="0.4">
      <c r="A53" s="131" t="s">
        <v>123</v>
      </c>
      <c r="B53" s="132"/>
      <c r="C53" s="72">
        <f t="shared" si="6"/>
        <v>0</v>
      </c>
      <c r="D53" s="73"/>
      <c r="E53" s="74"/>
      <c r="F53" s="81"/>
    </row>
    <row r="54" spans="1:6" s="5" customFormat="1" ht="13.2" x14ac:dyDescent="0.4">
      <c r="A54" s="118" t="s">
        <v>117</v>
      </c>
      <c r="B54" s="119"/>
      <c r="C54" s="69">
        <f t="shared" si="5"/>
        <v>0</v>
      </c>
      <c r="D54" s="70">
        <f>D55</f>
        <v>0</v>
      </c>
      <c r="E54" s="69">
        <f>E55</f>
        <v>0</v>
      </c>
      <c r="F54" s="76"/>
    </row>
    <row r="55" spans="1:6" s="5" customFormat="1" ht="13.2" x14ac:dyDescent="0.4">
      <c r="A55" s="120" t="s">
        <v>24</v>
      </c>
      <c r="B55" s="127"/>
      <c r="C55" s="72">
        <f t="shared" si="5"/>
        <v>0</v>
      </c>
      <c r="D55" s="73"/>
      <c r="E55" s="74"/>
      <c r="F55" s="81"/>
    </row>
    <row r="56" spans="1:6" s="5" customFormat="1" ht="13.2" x14ac:dyDescent="0.4">
      <c r="A56" s="118" t="s">
        <v>118</v>
      </c>
      <c r="B56" s="119"/>
      <c r="C56" s="69">
        <f t="shared" si="5"/>
        <v>0</v>
      </c>
      <c r="D56" s="70">
        <f>D57</f>
        <v>0</v>
      </c>
      <c r="E56" s="69">
        <f>E57</f>
        <v>0</v>
      </c>
      <c r="F56" s="76"/>
    </row>
    <row r="57" spans="1:6" s="5" customFormat="1" ht="13.2" x14ac:dyDescent="0.4">
      <c r="A57" s="120" t="s">
        <v>24</v>
      </c>
      <c r="B57" s="127"/>
      <c r="C57" s="72">
        <f t="shared" si="5"/>
        <v>0</v>
      </c>
      <c r="D57" s="73"/>
      <c r="E57" s="74"/>
      <c r="F57" s="81"/>
    </row>
    <row r="58" spans="1:6" s="5" customFormat="1" ht="18.75" customHeight="1" x14ac:dyDescent="0.2">
      <c r="A58" s="125" t="s">
        <v>21</v>
      </c>
      <c r="B58" s="126"/>
      <c r="C58" s="63">
        <f>C9+C20+C29</f>
        <v>0</v>
      </c>
      <c r="D58" s="63">
        <f>D9+D20+D29</f>
        <v>0</v>
      </c>
      <c r="E58" s="63">
        <f>E9+E20+E29</f>
        <v>0</v>
      </c>
      <c r="F58" s="64"/>
    </row>
    <row r="59" spans="1:6" s="5" customFormat="1" ht="5.25" customHeight="1" x14ac:dyDescent="0.2">
      <c r="A59" s="23"/>
      <c r="B59" s="23"/>
      <c r="C59" s="13"/>
      <c r="D59" s="13"/>
      <c r="E59" s="13"/>
    </row>
    <row r="60" spans="1:6" s="5" customFormat="1" ht="26.4" x14ac:dyDescent="0.2">
      <c r="A60" s="9" t="s">
        <v>22</v>
      </c>
      <c r="B60" s="30">
        <f>D58</f>
        <v>0</v>
      </c>
      <c r="C60" s="13"/>
      <c r="D60" s="24" t="s">
        <v>8</v>
      </c>
      <c r="E60" s="31" t="e">
        <f>D58/C58</f>
        <v>#DIV/0!</v>
      </c>
      <c r="F60" s="25" t="s">
        <v>23</v>
      </c>
    </row>
    <row r="61" spans="1:6" s="5" customFormat="1" ht="26.4" x14ac:dyDescent="0.2">
      <c r="A61" s="23"/>
      <c r="B61" s="26"/>
      <c r="C61" s="13"/>
      <c r="D61" s="27" t="s">
        <v>17</v>
      </c>
      <c r="E61" s="32" t="e">
        <f>(C58-C41)/C58</f>
        <v>#DIV/0!</v>
      </c>
      <c r="F61" s="28" t="s">
        <v>20</v>
      </c>
    </row>
    <row r="62" spans="1:6" s="5" customFormat="1" ht="7.2" customHeight="1" x14ac:dyDescent="0.2">
      <c r="A62" s="23"/>
      <c r="B62" s="23"/>
      <c r="C62" s="13"/>
      <c r="D62" s="13"/>
      <c r="E62" s="13"/>
    </row>
    <row r="63" spans="1:6" s="5" customFormat="1" ht="12.6" customHeight="1" x14ac:dyDescent="0.2">
      <c r="A63" s="151" t="s">
        <v>110</v>
      </c>
      <c r="B63" s="151"/>
      <c r="C63" s="151"/>
      <c r="D63" s="151"/>
      <c r="E63" s="151"/>
      <c r="F63" s="151"/>
    </row>
    <row r="64" spans="1:6" s="5" customFormat="1" ht="13.2" x14ac:dyDescent="0.2">
      <c r="A64" s="124" t="s">
        <v>59</v>
      </c>
      <c r="B64" s="124"/>
      <c r="C64" s="124"/>
      <c r="D64" s="124"/>
      <c r="E64" s="124"/>
      <c r="F64" s="124"/>
    </row>
    <row r="65" spans="1:6" s="5" customFormat="1" ht="13.2" x14ac:dyDescent="0.2">
      <c r="A65" s="124" t="s">
        <v>83</v>
      </c>
      <c r="B65" s="124"/>
      <c r="C65" s="124"/>
      <c r="D65" s="124"/>
      <c r="E65" s="124"/>
      <c r="F65" s="124"/>
    </row>
    <row r="66" spans="1:6" s="5" customFormat="1" ht="13.2" x14ac:dyDescent="0.2">
      <c r="A66" s="124" t="s">
        <v>60</v>
      </c>
      <c r="B66" s="124"/>
      <c r="C66" s="124"/>
      <c r="D66" s="124"/>
      <c r="E66" s="124"/>
      <c r="F66" s="124"/>
    </row>
    <row r="67" spans="1:6" s="5" customFormat="1" ht="13.2" x14ac:dyDescent="0.2">
      <c r="A67" s="124" t="s">
        <v>61</v>
      </c>
      <c r="B67" s="124"/>
      <c r="C67" s="124"/>
      <c r="D67" s="124"/>
      <c r="E67" s="124"/>
      <c r="F67" s="124"/>
    </row>
    <row r="68" spans="1:6" ht="14.25" customHeight="1" x14ac:dyDescent="0.2">
      <c r="A68" s="150" t="s">
        <v>62</v>
      </c>
      <c r="B68" s="150"/>
      <c r="C68" s="150"/>
      <c r="D68" s="150"/>
      <c r="E68" s="150"/>
      <c r="F68" s="150"/>
    </row>
  </sheetData>
  <mergeCells count="62">
    <mergeCell ref="A28:B28"/>
    <mergeCell ref="A29:B29"/>
    <mergeCell ref="A30:B30"/>
    <mergeCell ref="A20:B20"/>
    <mergeCell ref="A21:B21"/>
    <mergeCell ref="A22:B22"/>
    <mergeCell ref="A24:B24"/>
    <mergeCell ref="A27:B27"/>
    <mergeCell ref="A68:F68"/>
    <mergeCell ref="A19:B19"/>
    <mergeCell ref="A50:B50"/>
    <mergeCell ref="A51:B51"/>
    <mergeCell ref="A57:B57"/>
    <mergeCell ref="A64:F64"/>
    <mergeCell ref="A65:F65"/>
    <mergeCell ref="A63:F63"/>
    <mergeCell ref="A56:B56"/>
    <mergeCell ref="A35:B35"/>
    <mergeCell ref="A38:B38"/>
    <mergeCell ref="A40:B40"/>
    <mergeCell ref="A39:B39"/>
    <mergeCell ref="A34:B34"/>
    <mergeCell ref="A33:B33"/>
    <mergeCell ref="A32:B32"/>
    <mergeCell ref="A2:F2"/>
    <mergeCell ref="B4:F4"/>
    <mergeCell ref="B5:F5"/>
    <mergeCell ref="A7:B8"/>
    <mergeCell ref="C7:E7"/>
    <mergeCell ref="F7:F8"/>
    <mergeCell ref="A52:B52"/>
    <mergeCell ref="A53:B53"/>
    <mergeCell ref="A66:F66"/>
    <mergeCell ref="A9:B9"/>
    <mergeCell ref="A12:B12"/>
    <mergeCell ref="A13:B13"/>
    <mergeCell ref="A14:B14"/>
    <mergeCell ref="A15:B15"/>
    <mergeCell ref="A23:B23"/>
    <mergeCell ref="A25:B25"/>
    <mergeCell ref="A26:B26"/>
    <mergeCell ref="A10:B10"/>
    <mergeCell ref="A11:B11"/>
    <mergeCell ref="A16:B16"/>
    <mergeCell ref="A17:B17"/>
    <mergeCell ref="A31:B31"/>
    <mergeCell ref="A45:B45"/>
    <mergeCell ref="A36:B36"/>
    <mergeCell ref="A37:B37"/>
    <mergeCell ref="A18:B18"/>
    <mergeCell ref="A67:F67"/>
    <mergeCell ref="A58:B58"/>
    <mergeCell ref="A48:B48"/>
    <mergeCell ref="A49:B49"/>
    <mergeCell ref="A54:B54"/>
    <mergeCell ref="A55:B55"/>
    <mergeCell ref="A41:B41"/>
    <mergeCell ref="A42:B42"/>
    <mergeCell ref="A43:B43"/>
    <mergeCell ref="A44:B44"/>
    <mergeCell ref="A47:B47"/>
    <mergeCell ref="A46:B46"/>
  </mergeCells>
  <phoneticPr fontId="2"/>
  <conditionalFormatting sqref="E60">
    <cfRule type="cellIs" dxfId="3" priority="2" stopIfTrue="1" operator="greaterThan">
      <formula>0.75</formula>
    </cfRule>
  </conditionalFormatting>
  <conditionalFormatting sqref="E61">
    <cfRule type="cellIs" dxfId="2" priority="1" stopIfTrue="1" operator="lessThan">
      <formula>0.5</formula>
    </cfRule>
  </conditionalFormatting>
  <printOptions horizontalCentered="1"/>
  <pageMargins left="0.59055118110236227" right="0.59055118110236227" top="0.59055118110236227" bottom="0.19685039370078741" header="0.39370078740157483" footer="0.19685039370078741"/>
  <pageSetup paperSize="9" scale="88" orientation="portrait" r:id="rId1"/>
  <headerFooter alignWithMargins="0">
    <oddHeader>&amp;R&amp;"メイリオ,レギュラー"&amp;8産学官連携製品開発支援事業　応募様式　</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2"/>
  <sheetViews>
    <sheetView view="pageBreakPreview" zoomScale="120" zoomScaleNormal="100" zoomScaleSheetLayoutView="120" workbookViewId="0">
      <selection activeCell="C8" sqref="C8:E8"/>
    </sheetView>
  </sheetViews>
  <sheetFormatPr defaultColWidth="9" defaultRowHeight="13.2" x14ac:dyDescent="0.2"/>
  <cols>
    <col min="1" max="1" width="13.88671875" style="5" customWidth="1"/>
    <col min="2" max="2" width="8" style="5" customWidth="1"/>
    <col min="3" max="5" width="10.6640625" style="5" customWidth="1"/>
    <col min="6" max="6" width="32.21875" style="5" customWidth="1"/>
    <col min="7" max="16384" width="9" style="5"/>
  </cols>
  <sheetData>
    <row r="1" spans="1:6" ht="16.2" x14ac:dyDescent="0.2">
      <c r="A1" s="2" t="s">
        <v>88</v>
      </c>
    </row>
    <row r="2" spans="1:6" ht="17.399999999999999" x14ac:dyDescent="0.2">
      <c r="A2" s="139" t="s">
        <v>135</v>
      </c>
      <c r="B2" s="139"/>
      <c r="C2" s="139"/>
      <c r="D2" s="139"/>
      <c r="E2" s="139"/>
      <c r="F2" s="139"/>
    </row>
    <row r="3" spans="1:6" ht="10.199999999999999" customHeight="1" x14ac:dyDescent="0.2"/>
    <row r="4" spans="1:6" x14ac:dyDescent="0.2">
      <c r="A4" s="163" t="s">
        <v>16</v>
      </c>
      <c r="B4" s="163"/>
      <c r="C4" s="163"/>
      <c r="D4" s="163"/>
      <c r="E4" s="163"/>
      <c r="F4" s="163"/>
    </row>
    <row r="5" spans="1:6" ht="20.25" customHeight="1" x14ac:dyDescent="0.2">
      <c r="A5" s="35" t="s">
        <v>6</v>
      </c>
      <c r="B5" s="140"/>
      <c r="C5" s="141"/>
      <c r="D5" s="141"/>
      <c r="E5" s="141"/>
      <c r="F5" s="142"/>
    </row>
    <row r="7" spans="1:6" x14ac:dyDescent="0.2">
      <c r="A7" s="36"/>
      <c r="F7" s="6" t="s">
        <v>1</v>
      </c>
    </row>
    <row r="8" spans="1:6" x14ac:dyDescent="0.2">
      <c r="A8" s="143" t="s">
        <v>2</v>
      </c>
      <c r="B8" s="144"/>
      <c r="C8" s="143" t="s">
        <v>41</v>
      </c>
      <c r="D8" s="144"/>
      <c r="E8" s="147"/>
      <c r="F8" s="148" t="s">
        <v>5</v>
      </c>
    </row>
    <row r="9" spans="1:6" ht="26.4" x14ac:dyDescent="0.2">
      <c r="A9" s="145"/>
      <c r="B9" s="146"/>
      <c r="C9" s="8" t="s">
        <v>39</v>
      </c>
      <c r="D9" s="9" t="s">
        <v>37</v>
      </c>
      <c r="E9" s="9" t="s">
        <v>38</v>
      </c>
      <c r="F9" s="149"/>
    </row>
    <row r="10" spans="1:6" x14ac:dyDescent="0.4">
      <c r="A10" s="167" t="s">
        <v>18</v>
      </c>
      <c r="B10" s="168"/>
      <c r="C10" s="41">
        <f>D10+E10</f>
        <v>0</v>
      </c>
      <c r="D10" s="65">
        <f>D11+D13+D15+D17</f>
        <v>0</v>
      </c>
      <c r="E10" s="41">
        <f>E11+E13+E15+E17</f>
        <v>0</v>
      </c>
      <c r="F10" s="42"/>
    </row>
    <row r="11" spans="1:6" x14ac:dyDescent="0.4">
      <c r="A11" s="171" t="s">
        <v>127</v>
      </c>
      <c r="B11" s="172"/>
      <c r="C11" s="98">
        <f>D11+E11</f>
        <v>0</v>
      </c>
      <c r="D11" s="99">
        <f>D12</f>
        <v>0</v>
      </c>
      <c r="E11" s="98">
        <f>E12</f>
        <v>0</v>
      </c>
      <c r="F11" s="100"/>
    </row>
    <row r="12" spans="1:6" x14ac:dyDescent="0.4">
      <c r="A12" s="131" t="s">
        <v>123</v>
      </c>
      <c r="B12" s="132"/>
      <c r="C12" s="72">
        <f>D12+E12</f>
        <v>0</v>
      </c>
      <c r="D12" s="101"/>
      <c r="E12" s="89"/>
      <c r="F12" s="81"/>
    </row>
    <row r="13" spans="1:6" x14ac:dyDescent="0.4">
      <c r="A13" s="122" t="s">
        <v>124</v>
      </c>
      <c r="B13" s="123"/>
      <c r="C13" s="69">
        <f t="shared" ref="C13:C25" si="0">D13+E13</f>
        <v>0</v>
      </c>
      <c r="D13" s="70">
        <f>D14</f>
        <v>0</v>
      </c>
      <c r="E13" s="69">
        <f>E14</f>
        <v>0</v>
      </c>
      <c r="F13" s="71"/>
    </row>
    <row r="14" spans="1:6" x14ac:dyDescent="0.4">
      <c r="A14" s="131" t="s">
        <v>26</v>
      </c>
      <c r="B14" s="132"/>
      <c r="C14" s="72">
        <f t="shared" si="0"/>
        <v>0</v>
      </c>
      <c r="D14" s="73"/>
      <c r="E14" s="74"/>
      <c r="F14" s="75"/>
    </row>
    <row r="15" spans="1:6" x14ac:dyDescent="0.4">
      <c r="A15" s="122" t="s">
        <v>125</v>
      </c>
      <c r="B15" s="123"/>
      <c r="C15" s="69">
        <f t="shared" si="0"/>
        <v>0</v>
      </c>
      <c r="D15" s="70">
        <f>D16</f>
        <v>0</v>
      </c>
      <c r="E15" s="69">
        <f>E16</f>
        <v>0</v>
      </c>
      <c r="F15" s="71"/>
    </row>
    <row r="16" spans="1:6" x14ac:dyDescent="0.4">
      <c r="A16" s="135" t="s">
        <v>43</v>
      </c>
      <c r="B16" s="136"/>
      <c r="C16" s="90">
        <f t="shared" si="0"/>
        <v>0</v>
      </c>
      <c r="D16" s="91"/>
      <c r="E16" s="92"/>
      <c r="F16" s="93"/>
    </row>
    <row r="17" spans="1:6" x14ac:dyDescent="0.4">
      <c r="A17" s="122" t="s">
        <v>126</v>
      </c>
      <c r="B17" s="123"/>
      <c r="C17" s="69">
        <f t="shared" si="0"/>
        <v>0</v>
      </c>
      <c r="D17" s="70">
        <f>D18</f>
        <v>0</v>
      </c>
      <c r="E17" s="69">
        <f>E18</f>
        <v>0</v>
      </c>
      <c r="F17" s="71"/>
    </row>
    <row r="18" spans="1:6" x14ac:dyDescent="0.4">
      <c r="A18" s="131" t="s">
        <v>44</v>
      </c>
      <c r="B18" s="132"/>
      <c r="C18" s="72">
        <f t="shared" si="0"/>
        <v>0</v>
      </c>
      <c r="D18" s="73"/>
      <c r="E18" s="74"/>
      <c r="F18" s="75"/>
    </row>
    <row r="19" spans="1:6" x14ac:dyDescent="0.4">
      <c r="A19" s="173" t="s">
        <v>3</v>
      </c>
      <c r="B19" s="174"/>
      <c r="C19" s="58">
        <f t="shared" si="0"/>
        <v>0</v>
      </c>
      <c r="D19" s="58">
        <f>D20+D25+D23</f>
        <v>0</v>
      </c>
      <c r="E19" s="58">
        <f>E20+E25+E23</f>
        <v>0</v>
      </c>
      <c r="F19" s="59"/>
    </row>
    <row r="20" spans="1:6" x14ac:dyDescent="0.4">
      <c r="A20" s="118" t="s">
        <v>10</v>
      </c>
      <c r="B20" s="119"/>
      <c r="C20" s="69">
        <f t="shared" si="0"/>
        <v>0</v>
      </c>
      <c r="D20" s="69">
        <f>D21+D22</f>
        <v>0</v>
      </c>
      <c r="E20" s="69">
        <f>E21+E22</f>
        <v>0</v>
      </c>
      <c r="F20" s="76"/>
    </row>
    <row r="21" spans="1:6" x14ac:dyDescent="0.4">
      <c r="A21" s="128" t="s">
        <v>44</v>
      </c>
      <c r="B21" s="129"/>
      <c r="C21" s="77">
        <f t="shared" si="0"/>
        <v>0</v>
      </c>
      <c r="D21" s="78"/>
      <c r="E21" s="79"/>
      <c r="F21" s="80"/>
    </row>
    <row r="22" spans="1:6" x14ac:dyDescent="0.4">
      <c r="A22" s="120" t="s">
        <v>43</v>
      </c>
      <c r="B22" s="121"/>
      <c r="C22" s="72">
        <f t="shared" si="0"/>
        <v>0</v>
      </c>
      <c r="D22" s="73"/>
      <c r="E22" s="74"/>
      <c r="F22" s="81"/>
    </row>
    <row r="23" spans="1:6" x14ac:dyDescent="0.4">
      <c r="A23" s="118" t="s">
        <v>11</v>
      </c>
      <c r="B23" s="119"/>
      <c r="C23" s="69">
        <f t="shared" si="0"/>
        <v>0</v>
      </c>
      <c r="D23" s="70">
        <f>D24</f>
        <v>0</v>
      </c>
      <c r="E23" s="69">
        <f>E24</f>
        <v>0</v>
      </c>
      <c r="F23" s="76"/>
    </row>
    <row r="24" spans="1:6" x14ac:dyDescent="0.4">
      <c r="A24" s="131" t="s">
        <v>25</v>
      </c>
      <c r="B24" s="132"/>
      <c r="C24" s="72">
        <f t="shared" si="0"/>
        <v>0</v>
      </c>
      <c r="D24" s="73"/>
      <c r="E24" s="74"/>
      <c r="F24" s="81"/>
    </row>
    <row r="25" spans="1:6" x14ac:dyDescent="0.4">
      <c r="A25" s="118" t="s">
        <v>12</v>
      </c>
      <c r="B25" s="119"/>
      <c r="C25" s="69">
        <f t="shared" si="0"/>
        <v>0</v>
      </c>
      <c r="D25" s="70">
        <f>D26</f>
        <v>0</v>
      </c>
      <c r="E25" s="69">
        <f>E26</f>
        <v>0</v>
      </c>
      <c r="F25" s="76"/>
    </row>
    <row r="26" spans="1:6" x14ac:dyDescent="0.4">
      <c r="A26" s="131" t="s">
        <v>43</v>
      </c>
      <c r="B26" s="132"/>
      <c r="C26" s="72">
        <f>+D26+E26</f>
        <v>0</v>
      </c>
      <c r="D26" s="73"/>
      <c r="E26" s="74"/>
      <c r="F26" s="81"/>
    </row>
    <row r="27" spans="1:6" x14ac:dyDescent="0.4">
      <c r="A27" s="161" t="s">
        <v>7</v>
      </c>
      <c r="B27" s="162"/>
      <c r="C27" s="66">
        <f t="shared" ref="C27:C46" si="1">D27+E27</f>
        <v>0</v>
      </c>
      <c r="D27" s="66">
        <f>D28+D30+D32+D34+D36+D38+D40+D42+D44</f>
        <v>0</v>
      </c>
      <c r="E27" s="66">
        <f>E28+E30+E32+E34+E36+E38+E40+E42+E44</f>
        <v>0</v>
      </c>
      <c r="F27" s="67"/>
    </row>
    <row r="28" spans="1:6" x14ac:dyDescent="0.4">
      <c r="A28" s="118" t="s">
        <v>9</v>
      </c>
      <c r="B28" s="152"/>
      <c r="C28" s="69">
        <f t="shared" si="1"/>
        <v>0</v>
      </c>
      <c r="D28" s="70">
        <f>D29</f>
        <v>0</v>
      </c>
      <c r="E28" s="69">
        <f>E29</f>
        <v>0</v>
      </c>
      <c r="F28" s="76"/>
    </row>
    <row r="29" spans="1:6" x14ac:dyDescent="0.4">
      <c r="A29" s="120" t="s">
        <v>43</v>
      </c>
      <c r="B29" s="121"/>
      <c r="C29" s="72">
        <f t="shared" si="1"/>
        <v>0</v>
      </c>
      <c r="D29" s="73"/>
      <c r="E29" s="74"/>
      <c r="F29" s="81"/>
    </row>
    <row r="30" spans="1:6" x14ac:dyDescent="0.4">
      <c r="A30" s="118" t="s">
        <v>19</v>
      </c>
      <c r="B30" s="119"/>
      <c r="C30" s="69">
        <f t="shared" si="1"/>
        <v>0</v>
      </c>
      <c r="D30" s="70">
        <f>D31</f>
        <v>0</v>
      </c>
      <c r="E30" s="69">
        <f>E31</f>
        <v>0</v>
      </c>
      <c r="F30" s="76"/>
    </row>
    <row r="31" spans="1:6" x14ac:dyDescent="0.4">
      <c r="A31" s="120" t="s">
        <v>43</v>
      </c>
      <c r="B31" s="121"/>
      <c r="C31" s="72">
        <f t="shared" si="1"/>
        <v>0</v>
      </c>
      <c r="D31" s="73"/>
      <c r="E31" s="74"/>
      <c r="F31" s="87"/>
    </row>
    <row r="32" spans="1:6" x14ac:dyDescent="0.4">
      <c r="A32" s="118" t="s">
        <v>13</v>
      </c>
      <c r="B32" s="119"/>
      <c r="C32" s="69">
        <f t="shared" si="1"/>
        <v>0</v>
      </c>
      <c r="D32" s="70">
        <f>D33</f>
        <v>0</v>
      </c>
      <c r="E32" s="69">
        <f>E33</f>
        <v>0</v>
      </c>
      <c r="F32" s="76"/>
    </row>
    <row r="33" spans="1:6" x14ac:dyDescent="0.4">
      <c r="A33" s="120" t="s">
        <v>44</v>
      </c>
      <c r="B33" s="121"/>
      <c r="C33" s="72">
        <f t="shared" si="1"/>
        <v>0</v>
      </c>
      <c r="D33" s="73"/>
      <c r="E33" s="74"/>
      <c r="F33" s="81"/>
    </row>
    <row r="34" spans="1:6" x14ac:dyDescent="0.4">
      <c r="A34" s="118" t="s">
        <v>112</v>
      </c>
      <c r="B34" s="119"/>
      <c r="C34" s="69">
        <f t="shared" si="1"/>
        <v>0</v>
      </c>
      <c r="D34" s="70">
        <f>D35</f>
        <v>0</v>
      </c>
      <c r="E34" s="69">
        <f>E35</f>
        <v>0</v>
      </c>
      <c r="F34" s="76"/>
    </row>
    <row r="35" spans="1:6" x14ac:dyDescent="0.4">
      <c r="A35" s="120" t="s">
        <v>43</v>
      </c>
      <c r="B35" s="121"/>
      <c r="C35" s="72">
        <f t="shared" si="1"/>
        <v>0</v>
      </c>
      <c r="D35" s="73"/>
      <c r="E35" s="74"/>
      <c r="F35" s="81"/>
    </row>
    <row r="36" spans="1:6" x14ac:dyDescent="0.4">
      <c r="A36" s="118" t="s">
        <v>113</v>
      </c>
      <c r="B36" s="119"/>
      <c r="C36" s="69">
        <f t="shared" si="1"/>
        <v>0</v>
      </c>
      <c r="D36" s="70">
        <f>D37</f>
        <v>0</v>
      </c>
      <c r="E36" s="69">
        <f>E37</f>
        <v>0</v>
      </c>
      <c r="F36" s="76"/>
    </row>
    <row r="37" spans="1:6" x14ac:dyDescent="0.4">
      <c r="A37" s="120" t="s">
        <v>44</v>
      </c>
      <c r="B37" s="127"/>
      <c r="C37" s="72">
        <f t="shared" si="1"/>
        <v>0</v>
      </c>
      <c r="D37" s="73"/>
      <c r="E37" s="74"/>
      <c r="F37" s="81"/>
    </row>
    <row r="38" spans="1:6" x14ac:dyDescent="0.4">
      <c r="A38" s="118" t="s">
        <v>114</v>
      </c>
      <c r="B38" s="119"/>
      <c r="C38" s="69">
        <f t="shared" si="1"/>
        <v>0</v>
      </c>
      <c r="D38" s="70">
        <f>D39</f>
        <v>0</v>
      </c>
      <c r="E38" s="69">
        <f>E39</f>
        <v>0</v>
      </c>
      <c r="F38" s="76"/>
    </row>
    <row r="39" spans="1:6" x14ac:dyDescent="0.4">
      <c r="A39" s="120" t="s">
        <v>25</v>
      </c>
      <c r="B39" s="127"/>
      <c r="C39" s="72">
        <f t="shared" si="1"/>
        <v>0</v>
      </c>
      <c r="D39" s="73"/>
      <c r="E39" s="74"/>
      <c r="F39" s="81"/>
    </row>
    <row r="40" spans="1:6" x14ac:dyDescent="0.4">
      <c r="A40" s="171" t="s">
        <v>128</v>
      </c>
      <c r="B40" s="172"/>
      <c r="C40" s="52">
        <f>D40+E40</f>
        <v>0</v>
      </c>
      <c r="D40" s="51">
        <f>D41</f>
        <v>0</v>
      </c>
      <c r="E40" s="52">
        <f>E41</f>
        <v>0</v>
      </c>
      <c r="F40" s="94"/>
    </row>
    <row r="41" spans="1:6" x14ac:dyDescent="0.4">
      <c r="A41" s="131" t="s">
        <v>123</v>
      </c>
      <c r="B41" s="132"/>
      <c r="C41" s="72">
        <f>D41+E41</f>
        <v>0</v>
      </c>
      <c r="D41" s="73"/>
      <c r="E41" s="74"/>
      <c r="F41" s="81"/>
    </row>
    <row r="42" spans="1:6" x14ac:dyDescent="0.4">
      <c r="A42" s="157" t="s">
        <v>129</v>
      </c>
      <c r="B42" s="158"/>
      <c r="C42" s="102">
        <f t="shared" si="1"/>
        <v>0</v>
      </c>
      <c r="D42" s="103">
        <f>D43</f>
        <v>0</v>
      </c>
      <c r="E42" s="102">
        <f>E43</f>
        <v>0</v>
      </c>
      <c r="F42" s="18"/>
    </row>
    <row r="43" spans="1:6" x14ac:dyDescent="0.4">
      <c r="A43" s="159" t="s">
        <v>45</v>
      </c>
      <c r="B43" s="160"/>
      <c r="C43" s="90">
        <f t="shared" si="1"/>
        <v>0</v>
      </c>
      <c r="D43" s="91"/>
      <c r="E43" s="92"/>
      <c r="F43" s="18"/>
    </row>
    <row r="44" spans="1:6" x14ac:dyDescent="0.4">
      <c r="A44" s="118" t="s">
        <v>130</v>
      </c>
      <c r="B44" s="119"/>
      <c r="C44" s="69">
        <f t="shared" si="1"/>
        <v>0</v>
      </c>
      <c r="D44" s="70">
        <f>D45</f>
        <v>0</v>
      </c>
      <c r="E44" s="69">
        <f>E45</f>
        <v>0</v>
      </c>
      <c r="F44" s="76"/>
    </row>
    <row r="45" spans="1:6" x14ac:dyDescent="0.4">
      <c r="A45" s="120" t="s">
        <v>25</v>
      </c>
      <c r="B45" s="127"/>
      <c r="C45" s="72">
        <f t="shared" si="1"/>
        <v>0</v>
      </c>
      <c r="D45" s="73"/>
      <c r="E45" s="74"/>
      <c r="F45" s="81"/>
    </row>
    <row r="46" spans="1:6" x14ac:dyDescent="0.2">
      <c r="A46" s="155" t="s">
        <v>40</v>
      </c>
      <c r="B46" s="156"/>
      <c r="C46" s="41">
        <f t="shared" si="1"/>
        <v>0</v>
      </c>
      <c r="D46" s="41">
        <f>D10+D19+D27</f>
        <v>0</v>
      </c>
      <c r="E46" s="41">
        <f>E10+E19+E27</f>
        <v>0</v>
      </c>
      <c r="F46" s="42"/>
    </row>
    <row r="47" spans="1:6" x14ac:dyDescent="0.2">
      <c r="A47" s="169" t="s">
        <v>57</v>
      </c>
      <c r="B47" s="170"/>
      <c r="C47" s="40" t="s">
        <v>15</v>
      </c>
      <c r="D47" s="29">
        <f>D46*0.1</f>
        <v>0</v>
      </c>
      <c r="E47" s="40" t="s">
        <v>15</v>
      </c>
      <c r="F47" s="38"/>
    </row>
    <row r="48" spans="1:6" ht="15" x14ac:dyDescent="0.2">
      <c r="A48" s="164" t="s">
        <v>14</v>
      </c>
      <c r="B48" s="165"/>
      <c r="C48" s="40" t="s">
        <v>15</v>
      </c>
      <c r="D48" s="39">
        <f>SUM(D46:D47)</f>
        <v>0</v>
      </c>
      <c r="E48" s="40" t="s">
        <v>15</v>
      </c>
      <c r="F48" s="38"/>
    </row>
    <row r="49" spans="1:6" x14ac:dyDescent="0.2">
      <c r="A49" s="166"/>
      <c r="B49" s="166"/>
      <c r="C49" s="166"/>
      <c r="D49" s="166"/>
      <c r="E49" s="166"/>
      <c r="F49" s="166"/>
    </row>
    <row r="50" spans="1:6" x14ac:dyDescent="0.2">
      <c r="A50" s="151" t="s">
        <v>110</v>
      </c>
      <c r="B50" s="151"/>
      <c r="C50" s="151"/>
      <c r="D50" s="151"/>
      <c r="E50" s="151"/>
      <c r="F50" s="151"/>
    </row>
    <row r="51" spans="1:6" ht="14.25" customHeight="1" x14ac:dyDescent="0.2">
      <c r="A51" s="124" t="s">
        <v>58</v>
      </c>
      <c r="B51" s="124"/>
      <c r="C51" s="124"/>
      <c r="D51" s="124"/>
      <c r="E51" s="124"/>
      <c r="F51" s="124"/>
    </row>
    <row r="52" spans="1:6" ht="14.25" customHeight="1" x14ac:dyDescent="0.2">
      <c r="A52" s="150" t="s">
        <v>62</v>
      </c>
      <c r="B52" s="150"/>
      <c r="C52" s="150"/>
      <c r="D52" s="150"/>
      <c r="E52" s="150"/>
      <c r="F52" s="150"/>
    </row>
  </sheetData>
  <mergeCells count="49">
    <mergeCell ref="A11:B11"/>
    <mergeCell ref="A12:B12"/>
    <mergeCell ref="A40:B40"/>
    <mergeCell ref="A41:B41"/>
    <mergeCell ref="A50:F50"/>
    <mergeCell ref="A17:B17"/>
    <mergeCell ref="A18:B18"/>
    <mergeCell ref="A19:B19"/>
    <mergeCell ref="A20:B20"/>
    <mergeCell ref="A21:B21"/>
    <mergeCell ref="A22:B22"/>
    <mergeCell ref="A23:B23"/>
    <mergeCell ref="A33:B33"/>
    <mergeCell ref="A25:B25"/>
    <mergeCell ref="A26:B26"/>
    <mergeCell ref="A24:B24"/>
    <mergeCell ref="A52:F52"/>
    <mergeCell ref="A2:F2"/>
    <mergeCell ref="B5:F5"/>
    <mergeCell ref="A13:B13"/>
    <mergeCell ref="A14:B14"/>
    <mergeCell ref="A4:F4"/>
    <mergeCell ref="A48:B48"/>
    <mergeCell ref="A49:F49"/>
    <mergeCell ref="A51:F51"/>
    <mergeCell ref="A8:B9"/>
    <mergeCell ref="C8:E8"/>
    <mergeCell ref="F8:F9"/>
    <mergeCell ref="A10:B10"/>
    <mergeCell ref="A47:B47"/>
    <mergeCell ref="A15:B15"/>
    <mergeCell ref="A16:B16"/>
    <mergeCell ref="A34:B34"/>
    <mergeCell ref="A35:B35"/>
    <mergeCell ref="A27:B27"/>
    <mergeCell ref="A28:B28"/>
    <mergeCell ref="A29:B29"/>
    <mergeCell ref="A30:B30"/>
    <mergeCell ref="A31:B31"/>
    <mergeCell ref="A32:B32"/>
    <mergeCell ref="A45:B45"/>
    <mergeCell ref="A46:B46"/>
    <mergeCell ref="A36:B36"/>
    <mergeCell ref="A37:B37"/>
    <mergeCell ref="A38:B38"/>
    <mergeCell ref="A39:B39"/>
    <mergeCell ref="A42:B42"/>
    <mergeCell ref="A43:B43"/>
    <mergeCell ref="A44:B44"/>
  </mergeCells>
  <phoneticPr fontId="2"/>
  <printOptions horizontalCentered="1"/>
  <pageMargins left="0.59055118110236227" right="0.59055118110236227" top="0.59055118110236227" bottom="0.19685039370078741" header="0.39370078740157483" footer="0.19685039370078741"/>
  <pageSetup paperSize="9" orientation="portrait" r:id="rId1"/>
  <headerFooter alignWithMargins="0">
    <oddHeader>&amp;R&amp;"メイリオ,レギュラー"&amp;8産学官連携製品開発支援事業 応募様式　</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0A4A6-7E3F-4BAC-B5D1-E1E03B4CCD35}">
  <sheetPr>
    <tabColor rgb="FF00B0F0"/>
  </sheetPr>
  <dimension ref="A1:F62"/>
  <sheetViews>
    <sheetView view="pageBreakPreview" zoomScale="130" zoomScaleNormal="100" zoomScaleSheetLayoutView="130" workbookViewId="0">
      <selection activeCell="B4" sqref="B4:F4"/>
    </sheetView>
  </sheetViews>
  <sheetFormatPr defaultColWidth="9" defaultRowHeight="15" x14ac:dyDescent="0.2"/>
  <cols>
    <col min="1" max="1" width="13.88671875" style="3" bestFit="1" customWidth="1"/>
    <col min="2" max="2" width="8" style="3" bestFit="1" customWidth="1"/>
    <col min="3" max="5" width="10.6640625" style="3" customWidth="1"/>
    <col min="6" max="6" width="32.21875" style="3" customWidth="1"/>
    <col min="7" max="16384" width="9" style="3"/>
  </cols>
  <sheetData>
    <row r="1" spans="1:6" ht="16.2" x14ac:dyDescent="0.2">
      <c r="A1" s="2" t="s">
        <v>87</v>
      </c>
    </row>
    <row r="2" spans="1:6" ht="20.25" customHeight="1" x14ac:dyDescent="0.2">
      <c r="A2" s="139" t="s">
        <v>134</v>
      </c>
      <c r="B2" s="139"/>
      <c r="C2" s="139"/>
      <c r="D2" s="139"/>
      <c r="E2" s="139"/>
      <c r="F2" s="139"/>
    </row>
    <row r="3" spans="1:6" ht="10.5" customHeight="1" x14ac:dyDescent="0.2">
      <c r="A3" s="4"/>
      <c r="B3" s="4"/>
      <c r="C3" s="4"/>
      <c r="D3" s="4"/>
      <c r="E3" s="4"/>
      <c r="F3" s="4"/>
    </row>
    <row r="4" spans="1:6" s="5" customFormat="1" ht="20.25" customHeight="1" x14ac:dyDescent="0.2">
      <c r="A4" s="1" t="s">
        <v>4</v>
      </c>
      <c r="B4" s="140" t="s">
        <v>100</v>
      </c>
      <c r="C4" s="141"/>
      <c r="D4" s="141"/>
      <c r="E4" s="141"/>
      <c r="F4" s="142"/>
    </row>
    <row r="5" spans="1:6" s="5" customFormat="1" ht="20.25" customHeight="1" x14ac:dyDescent="0.2">
      <c r="A5" s="1" t="s">
        <v>0</v>
      </c>
      <c r="B5" s="140" t="s">
        <v>101</v>
      </c>
      <c r="C5" s="141"/>
      <c r="D5" s="141"/>
      <c r="E5" s="141"/>
      <c r="F5" s="142"/>
    </row>
    <row r="6" spans="1:6" s="5" customFormat="1" ht="20.25" customHeight="1" x14ac:dyDescent="0.4">
      <c r="A6" s="6"/>
      <c r="F6" s="7" t="s">
        <v>1</v>
      </c>
    </row>
    <row r="7" spans="1:6" s="5" customFormat="1" ht="14.25" customHeight="1" x14ac:dyDescent="0.2">
      <c r="A7" s="143" t="s">
        <v>2</v>
      </c>
      <c r="B7" s="144"/>
      <c r="C7" s="143" t="s">
        <v>41</v>
      </c>
      <c r="D7" s="144"/>
      <c r="E7" s="147"/>
      <c r="F7" s="148" t="s">
        <v>5</v>
      </c>
    </row>
    <row r="8" spans="1:6" s="5" customFormat="1" ht="26.4" x14ac:dyDescent="0.2">
      <c r="A8" s="145"/>
      <c r="B8" s="146"/>
      <c r="C8" s="8" t="s">
        <v>46</v>
      </c>
      <c r="D8" s="9" t="s">
        <v>37</v>
      </c>
      <c r="E8" s="9" t="s">
        <v>38</v>
      </c>
      <c r="F8" s="149"/>
    </row>
    <row r="9" spans="1:6" s="5" customFormat="1" ht="13.2" x14ac:dyDescent="0.2">
      <c r="A9" s="177" t="s">
        <v>18</v>
      </c>
      <c r="B9" s="178"/>
      <c r="C9" s="60">
        <f>C12+C14+C17</f>
        <v>1200</v>
      </c>
      <c r="D9" s="61">
        <f>D12+D14+D17</f>
        <v>830</v>
      </c>
      <c r="E9" s="60">
        <f>E12+E14+E17</f>
        <v>370</v>
      </c>
      <c r="F9" s="62"/>
    </row>
    <row r="10" spans="1:6" s="5" customFormat="1" ht="13.2" x14ac:dyDescent="0.2">
      <c r="A10" s="181" t="s">
        <v>131</v>
      </c>
      <c r="B10" s="182"/>
      <c r="C10" s="52">
        <v>0</v>
      </c>
      <c r="D10" s="51">
        <v>0</v>
      </c>
      <c r="E10" s="52">
        <v>0</v>
      </c>
      <c r="F10" s="18"/>
    </row>
    <row r="11" spans="1:6" s="5" customFormat="1" ht="13.2" x14ac:dyDescent="0.2">
      <c r="A11" s="183"/>
      <c r="B11" s="184"/>
      <c r="C11" s="90">
        <v>0</v>
      </c>
      <c r="D11" s="104"/>
      <c r="E11" s="105"/>
      <c r="F11" s="18"/>
    </row>
    <row r="12" spans="1:6" s="5" customFormat="1" ht="13.2" x14ac:dyDescent="0.2">
      <c r="A12" s="175" t="s">
        <v>119</v>
      </c>
      <c r="B12" s="176"/>
      <c r="C12" s="50">
        <f t="shared" ref="C12:C20" si="0">D12+E12</f>
        <v>600</v>
      </c>
      <c r="D12" s="49">
        <f>D13</f>
        <v>450</v>
      </c>
      <c r="E12" s="50">
        <f>E13</f>
        <v>150</v>
      </c>
      <c r="F12" s="17"/>
    </row>
    <row r="13" spans="1:6" s="5" customFormat="1" ht="26.4" x14ac:dyDescent="0.2">
      <c r="A13" s="179" t="s">
        <v>98</v>
      </c>
      <c r="B13" s="180"/>
      <c r="C13" s="53">
        <f t="shared" si="0"/>
        <v>600</v>
      </c>
      <c r="D13" s="15">
        <v>450</v>
      </c>
      <c r="E13" s="14">
        <v>150</v>
      </c>
      <c r="F13" s="16" t="s">
        <v>102</v>
      </c>
    </row>
    <row r="14" spans="1:6" s="5" customFormat="1" ht="13.2" x14ac:dyDescent="0.2">
      <c r="A14" s="175" t="s">
        <v>120</v>
      </c>
      <c r="B14" s="176"/>
      <c r="C14" s="52">
        <f t="shared" si="0"/>
        <v>600</v>
      </c>
      <c r="D14" s="51">
        <f>D15+D16</f>
        <v>380</v>
      </c>
      <c r="E14" s="52">
        <f>E15+E16</f>
        <v>220</v>
      </c>
      <c r="F14" s="17"/>
    </row>
    <row r="15" spans="1:6" s="5" customFormat="1" ht="26.4" x14ac:dyDescent="0.2">
      <c r="A15" s="185" t="s">
        <v>96</v>
      </c>
      <c r="B15" s="186"/>
      <c r="C15" s="54">
        <f>D15+E15</f>
        <v>400</v>
      </c>
      <c r="D15" s="68">
        <v>230</v>
      </c>
      <c r="E15" s="33">
        <v>170</v>
      </c>
      <c r="F15" s="17" t="s">
        <v>103</v>
      </c>
    </row>
    <row r="16" spans="1:6" s="5" customFormat="1" ht="26.4" x14ac:dyDescent="0.2">
      <c r="A16" s="179" t="s">
        <v>99</v>
      </c>
      <c r="B16" s="180"/>
      <c r="C16" s="53">
        <f t="shared" si="0"/>
        <v>200</v>
      </c>
      <c r="D16" s="15">
        <v>150</v>
      </c>
      <c r="E16" s="14">
        <v>50</v>
      </c>
      <c r="F16" s="16" t="s">
        <v>104</v>
      </c>
    </row>
    <row r="17" spans="1:6" s="5" customFormat="1" ht="13.2" x14ac:dyDescent="0.2">
      <c r="A17" s="175" t="s">
        <v>121</v>
      </c>
      <c r="B17" s="176"/>
      <c r="C17" s="52">
        <f t="shared" si="0"/>
        <v>0</v>
      </c>
      <c r="D17" s="51">
        <f>D18</f>
        <v>0</v>
      </c>
      <c r="E17" s="52">
        <f>E18</f>
        <v>0</v>
      </c>
      <c r="F17" s="17"/>
    </row>
    <row r="18" spans="1:6" s="5" customFormat="1" ht="13.2" x14ac:dyDescent="0.2">
      <c r="A18" s="185" t="s">
        <v>97</v>
      </c>
      <c r="B18" s="186"/>
      <c r="C18" s="54">
        <f t="shared" si="0"/>
        <v>0</v>
      </c>
      <c r="D18" s="13"/>
      <c r="E18" s="12"/>
      <c r="F18" s="17"/>
    </row>
    <row r="19" spans="1:6" s="5" customFormat="1" ht="13.2" x14ac:dyDescent="0.2">
      <c r="A19" s="187" t="s">
        <v>3</v>
      </c>
      <c r="B19" s="188"/>
      <c r="C19" s="63">
        <f t="shared" si="0"/>
        <v>4154</v>
      </c>
      <c r="D19" s="63">
        <f>D20+D25+D23</f>
        <v>3115</v>
      </c>
      <c r="E19" s="63">
        <f>E20+E25+E23</f>
        <v>1039</v>
      </c>
      <c r="F19" s="64"/>
    </row>
    <row r="20" spans="1:6" s="5" customFormat="1" ht="13.2" x14ac:dyDescent="0.2">
      <c r="A20" s="189" t="s">
        <v>27</v>
      </c>
      <c r="B20" s="190"/>
      <c r="C20" s="52">
        <f t="shared" si="0"/>
        <v>2784</v>
      </c>
      <c r="D20" s="52">
        <f>D21+D22</f>
        <v>2088</v>
      </c>
      <c r="E20" s="52">
        <f>E21+E22</f>
        <v>696</v>
      </c>
      <c r="F20" s="18"/>
    </row>
    <row r="21" spans="1:6" s="5" customFormat="1" ht="13.2" x14ac:dyDescent="0.2">
      <c r="A21" s="191" t="s">
        <v>64</v>
      </c>
      <c r="B21" s="192"/>
      <c r="C21" s="54">
        <f t="shared" ref="C21:C31" si="1">D21+E21</f>
        <v>1728</v>
      </c>
      <c r="D21" s="13">
        <v>1296</v>
      </c>
      <c r="E21" s="12">
        <v>432</v>
      </c>
      <c r="F21" s="18" t="s">
        <v>85</v>
      </c>
    </row>
    <row r="22" spans="1:6" s="5" customFormat="1" ht="13.2" x14ac:dyDescent="0.2">
      <c r="A22" s="191" t="s">
        <v>53</v>
      </c>
      <c r="B22" s="192"/>
      <c r="C22" s="54">
        <f t="shared" si="1"/>
        <v>1056</v>
      </c>
      <c r="D22" s="13">
        <v>792</v>
      </c>
      <c r="E22" s="12">
        <v>264</v>
      </c>
      <c r="F22" s="18" t="s">
        <v>90</v>
      </c>
    </row>
    <row r="23" spans="1:6" s="5" customFormat="1" ht="13.2" x14ac:dyDescent="0.2">
      <c r="A23" s="189" t="s">
        <v>28</v>
      </c>
      <c r="B23" s="190"/>
      <c r="C23" s="52">
        <f t="shared" si="1"/>
        <v>295</v>
      </c>
      <c r="D23" s="51">
        <f>D24</f>
        <v>221</v>
      </c>
      <c r="E23" s="52">
        <f>E24</f>
        <v>74</v>
      </c>
      <c r="F23" s="18"/>
    </row>
    <row r="24" spans="1:6" s="5" customFormat="1" ht="13.2" x14ac:dyDescent="0.2">
      <c r="A24" s="185" t="s">
        <v>65</v>
      </c>
      <c r="B24" s="186"/>
      <c r="C24" s="54">
        <f t="shared" si="1"/>
        <v>295</v>
      </c>
      <c r="D24" s="13">
        <v>221</v>
      </c>
      <c r="E24" s="12">
        <v>74</v>
      </c>
      <c r="F24" s="18" t="s">
        <v>86</v>
      </c>
    </row>
    <row r="25" spans="1:6" s="5" customFormat="1" ht="13.2" x14ac:dyDescent="0.2">
      <c r="A25" s="189" t="s">
        <v>29</v>
      </c>
      <c r="B25" s="190"/>
      <c r="C25" s="52">
        <f t="shared" si="1"/>
        <v>1075</v>
      </c>
      <c r="D25" s="51">
        <f>D26+D27</f>
        <v>806</v>
      </c>
      <c r="E25" s="52">
        <f>E26+E27</f>
        <v>269</v>
      </c>
      <c r="F25" s="18"/>
    </row>
    <row r="26" spans="1:6" s="5" customFormat="1" ht="13.2" x14ac:dyDescent="0.2">
      <c r="A26" s="185" t="s">
        <v>54</v>
      </c>
      <c r="B26" s="186"/>
      <c r="C26" s="54">
        <f t="shared" si="1"/>
        <v>787</v>
      </c>
      <c r="D26" s="13">
        <v>590</v>
      </c>
      <c r="E26" s="12">
        <v>197</v>
      </c>
      <c r="F26" s="18" t="s">
        <v>91</v>
      </c>
    </row>
    <row r="27" spans="1:6" s="5" customFormat="1" ht="13.2" x14ac:dyDescent="0.2">
      <c r="A27" s="196" t="s">
        <v>66</v>
      </c>
      <c r="B27" s="197"/>
      <c r="C27" s="55">
        <f t="shared" si="1"/>
        <v>288</v>
      </c>
      <c r="D27" s="20">
        <v>216</v>
      </c>
      <c r="E27" s="10">
        <v>72</v>
      </c>
      <c r="F27" s="11" t="s">
        <v>89</v>
      </c>
    </row>
    <row r="28" spans="1:6" s="5" customFormat="1" ht="13.2" x14ac:dyDescent="0.2">
      <c r="A28" s="177" t="s">
        <v>7</v>
      </c>
      <c r="B28" s="178"/>
      <c r="C28" s="60">
        <f t="shared" si="1"/>
        <v>4920</v>
      </c>
      <c r="D28" s="60">
        <f>D29+D32+D34+D37+D40+D43+D45+D49+D51</f>
        <v>3725</v>
      </c>
      <c r="E28" s="60">
        <f>E29+E32+E34+E37+E40+E43+E45+E49+E51</f>
        <v>1195</v>
      </c>
      <c r="F28" s="62"/>
    </row>
    <row r="29" spans="1:6" s="5" customFormat="1" ht="13.2" x14ac:dyDescent="0.2">
      <c r="A29" s="189" t="s">
        <v>30</v>
      </c>
      <c r="B29" s="166"/>
      <c r="C29" s="52">
        <f t="shared" si="1"/>
        <v>180</v>
      </c>
      <c r="D29" s="51">
        <f>D30+D31</f>
        <v>135</v>
      </c>
      <c r="E29" s="56">
        <f>E30+E31</f>
        <v>45</v>
      </c>
      <c r="F29" s="48"/>
    </row>
    <row r="30" spans="1:6" s="5" customFormat="1" ht="26.4" x14ac:dyDescent="0.2">
      <c r="A30" s="185" t="s">
        <v>78</v>
      </c>
      <c r="B30" s="195"/>
      <c r="C30" s="54">
        <f t="shared" si="1"/>
        <v>100</v>
      </c>
      <c r="D30" s="13">
        <v>75</v>
      </c>
      <c r="E30" s="12">
        <v>25</v>
      </c>
      <c r="F30" s="44" t="s">
        <v>92</v>
      </c>
    </row>
    <row r="31" spans="1:6" s="5" customFormat="1" ht="26.4" x14ac:dyDescent="0.2">
      <c r="A31" s="193" t="s">
        <v>48</v>
      </c>
      <c r="B31" s="194"/>
      <c r="C31" s="53">
        <f t="shared" si="1"/>
        <v>80</v>
      </c>
      <c r="D31" s="15">
        <v>60</v>
      </c>
      <c r="E31" s="14">
        <v>20</v>
      </c>
      <c r="F31" s="45" t="s">
        <v>93</v>
      </c>
    </row>
    <row r="32" spans="1:6" s="5" customFormat="1" ht="13.2" x14ac:dyDescent="0.2">
      <c r="A32" s="189" t="s">
        <v>31</v>
      </c>
      <c r="B32" s="190"/>
      <c r="C32" s="50">
        <f t="shared" ref="C32:C52" si="2">D32+E32</f>
        <v>0</v>
      </c>
      <c r="D32" s="51">
        <f>D33</f>
        <v>0</v>
      </c>
      <c r="E32" s="57">
        <f>E33</f>
        <v>0</v>
      </c>
      <c r="F32" s="21"/>
    </row>
    <row r="33" spans="1:6" s="5" customFormat="1" ht="13.2" x14ac:dyDescent="0.2">
      <c r="A33" s="193" t="s">
        <v>24</v>
      </c>
      <c r="B33" s="194"/>
      <c r="C33" s="53">
        <f t="shared" si="2"/>
        <v>0</v>
      </c>
      <c r="D33" s="15"/>
      <c r="E33" s="47"/>
      <c r="F33" s="22"/>
    </row>
    <row r="34" spans="1:6" s="5" customFormat="1" ht="13.2" x14ac:dyDescent="0.2">
      <c r="A34" s="189" t="s">
        <v>32</v>
      </c>
      <c r="B34" s="190"/>
      <c r="C34" s="52">
        <f t="shared" si="2"/>
        <v>640</v>
      </c>
      <c r="D34" s="51">
        <f>D35+D36</f>
        <v>390</v>
      </c>
      <c r="E34" s="52">
        <f>E35+E36</f>
        <v>250</v>
      </c>
      <c r="F34" s="18"/>
    </row>
    <row r="35" spans="1:6" s="5" customFormat="1" ht="26.4" x14ac:dyDescent="0.2">
      <c r="A35" s="185" t="s">
        <v>50</v>
      </c>
      <c r="B35" s="195"/>
      <c r="C35" s="54">
        <f>D35+E35</f>
        <v>520</v>
      </c>
      <c r="D35" s="13">
        <v>390</v>
      </c>
      <c r="E35" s="12">
        <v>130</v>
      </c>
      <c r="F35" s="44" t="s">
        <v>94</v>
      </c>
    </row>
    <row r="36" spans="1:6" s="5" customFormat="1" ht="13.2" x14ac:dyDescent="0.2">
      <c r="A36" s="193" t="s">
        <v>49</v>
      </c>
      <c r="B36" s="194"/>
      <c r="C36" s="53">
        <f>D36+E36</f>
        <v>120</v>
      </c>
      <c r="D36" s="15">
        <v>0</v>
      </c>
      <c r="E36" s="14">
        <v>120</v>
      </c>
      <c r="F36" s="19" t="s">
        <v>95</v>
      </c>
    </row>
    <row r="37" spans="1:6" s="5" customFormat="1" ht="13.2" x14ac:dyDescent="0.2">
      <c r="A37" s="189" t="s">
        <v>33</v>
      </c>
      <c r="B37" s="190"/>
      <c r="C37" s="52">
        <f t="shared" si="2"/>
        <v>2500</v>
      </c>
      <c r="D37" s="52">
        <f>D38+D39</f>
        <v>2000</v>
      </c>
      <c r="E37" s="52">
        <f>E38+E39</f>
        <v>500</v>
      </c>
      <c r="F37" s="18"/>
    </row>
    <row r="38" spans="1:6" s="5" customFormat="1" ht="13.2" x14ac:dyDescent="0.2">
      <c r="A38" s="191" t="s">
        <v>79</v>
      </c>
      <c r="B38" s="200"/>
      <c r="C38" s="54">
        <f>D38+E38</f>
        <v>1500</v>
      </c>
      <c r="D38" s="33">
        <v>1000</v>
      </c>
      <c r="E38" s="33">
        <v>500</v>
      </c>
      <c r="F38" s="18" t="s">
        <v>63</v>
      </c>
    </row>
    <row r="39" spans="1:6" s="5" customFormat="1" ht="13.2" x14ac:dyDescent="0.2">
      <c r="A39" s="193" t="s">
        <v>42</v>
      </c>
      <c r="B39" s="194"/>
      <c r="C39" s="53">
        <f>D39+E39</f>
        <v>1000</v>
      </c>
      <c r="D39" s="34">
        <v>1000</v>
      </c>
      <c r="E39" s="34">
        <v>0</v>
      </c>
      <c r="F39" s="22" t="s">
        <v>63</v>
      </c>
    </row>
    <row r="40" spans="1:6" s="5" customFormat="1" ht="13.2" x14ac:dyDescent="0.2">
      <c r="A40" s="189" t="s">
        <v>34</v>
      </c>
      <c r="B40" s="190"/>
      <c r="C40" s="52">
        <f t="shared" si="2"/>
        <v>1600</v>
      </c>
      <c r="D40" s="51">
        <f>D41+D42</f>
        <v>1200</v>
      </c>
      <c r="E40" s="52">
        <f>E41+E42</f>
        <v>400</v>
      </c>
      <c r="F40" s="18"/>
    </row>
    <row r="41" spans="1:6" s="5" customFormat="1" ht="26.4" x14ac:dyDescent="0.2">
      <c r="A41" s="175" t="s">
        <v>51</v>
      </c>
      <c r="B41" s="195"/>
      <c r="C41" s="54">
        <f>D41+E41</f>
        <v>1000</v>
      </c>
      <c r="D41" s="46">
        <v>750</v>
      </c>
      <c r="E41" s="12">
        <v>250</v>
      </c>
      <c r="F41" s="44" t="s">
        <v>67</v>
      </c>
    </row>
    <row r="42" spans="1:6" s="5" customFormat="1" ht="39.6" x14ac:dyDescent="0.2">
      <c r="A42" s="193" t="s">
        <v>52</v>
      </c>
      <c r="B42" s="194"/>
      <c r="C42" s="53">
        <f>D42+E42</f>
        <v>600</v>
      </c>
      <c r="D42" s="15">
        <v>450</v>
      </c>
      <c r="E42" s="14">
        <v>150</v>
      </c>
      <c r="F42" s="45" t="s">
        <v>68</v>
      </c>
    </row>
    <row r="43" spans="1:6" s="5" customFormat="1" ht="13.2" x14ac:dyDescent="0.2">
      <c r="A43" s="201" t="s">
        <v>35</v>
      </c>
      <c r="B43" s="202"/>
      <c r="C43" s="107">
        <f t="shared" si="2"/>
        <v>0</v>
      </c>
      <c r="D43" s="108">
        <f>D44</f>
        <v>0</v>
      </c>
      <c r="E43" s="107">
        <f>E44</f>
        <v>0</v>
      </c>
      <c r="F43" s="80"/>
    </row>
    <row r="44" spans="1:6" s="5" customFormat="1" ht="13.2" x14ac:dyDescent="0.2">
      <c r="A44" s="206" t="s">
        <v>97</v>
      </c>
      <c r="B44" s="207"/>
      <c r="C44" s="77">
        <f t="shared" si="2"/>
        <v>0</v>
      </c>
      <c r="D44" s="78"/>
      <c r="E44" s="79"/>
      <c r="F44" s="80"/>
    </row>
    <row r="45" spans="1:6" s="5" customFormat="1" ht="13.2" x14ac:dyDescent="0.2">
      <c r="A45" s="201" t="s">
        <v>36</v>
      </c>
      <c r="B45" s="202"/>
      <c r="C45" s="107">
        <f t="shared" si="2"/>
        <v>0</v>
      </c>
      <c r="D45" s="108">
        <f>D46</f>
        <v>0</v>
      </c>
      <c r="E45" s="107">
        <f>E46</f>
        <v>0</v>
      </c>
      <c r="F45" s="80"/>
    </row>
    <row r="46" spans="1:6" s="5" customFormat="1" ht="13.2" x14ac:dyDescent="0.2">
      <c r="A46" s="206" t="s">
        <v>97</v>
      </c>
      <c r="B46" s="207"/>
      <c r="C46" s="77">
        <f t="shared" si="2"/>
        <v>0</v>
      </c>
      <c r="D46" s="78"/>
      <c r="E46" s="79"/>
      <c r="F46" s="80"/>
    </row>
    <row r="47" spans="1:6" s="5" customFormat="1" ht="13.2" x14ac:dyDescent="0.2">
      <c r="A47" s="203" t="s">
        <v>116</v>
      </c>
      <c r="B47" s="204"/>
      <c r="C47" s="107">
        <v>0</v>
      </c>
      <c r="D47" s="108">
        <v>0</v>
      </c>
      <c r="E47" s="107">
        <v>0</v>
      </c>
      <c r="F47" s="106"/>
    </row>
    <row r="48" spans="1:6" s="5" customFormat="1" ht="13.2" x14ac:dyDescent="0.2">
      <c r="A48" s="198"/>
      <c r="B48" s="199"/>
      <c r="C48" s="77">
        <v>0</v>
      </c>
      <c r="D48" s="78"/>
      <c r="E48" s="79"/>
      <c r="F48" s="80"/>
    </row>
    <row r="49" spans="1:6" s="5" customFormat="1" ht="13.2" x14ac:dyDescent="0.2">
      <c r="A49" s="201" t="s">
        <v>117</v>
      </c>
      <c r="B49" s="202"/>
      <c r="C49" s="107">
        <f t="shared" si="2"/>
        <v>0</v>
      </c>
      <c r="D49" s="108">
        <f>D50</f>
        <v>0</v>
      </c>
      <c r="E49" s="107">
        <f>E50</f>
        <v>0</v>
      </c>
      <c r="F49" s="80"/>
    </row>
    <row r="50" spans="1:6" s="5" customFormat="1" ht="13.2" x14ac:dyDescent="0.2">
      <c r="A50" s="206" t="s">
        <v>97</v>
      </c>
      <c r="B50" s="207"/>
      <c r="C50" s="77">
        <f t="shared" si="2"/>
        <v>0</v>
      </c>
      <c r="D50" s="78"/>
      <c r="E50" s="79"/>
      <c r="F50" s="80"/>
    </row>
    <row r="51" spans="1:6" s="5" customFormat="1" ht="13.2" x14ac:dyDescent="0.2">
      <c r="A51" s="201" t="s">
        <v>118</v>
      </c>
      <c r="B51" s="202"/>
      <c r="C51" s="107">
        <f t="shared" si="2"/>
        <v>0</v>
      </c>
      <c r="D51" s="108">
        <f>D52</f>
        <v>0</v>
      </c>
      <c r="E51" s="107">
        <f>E52</f>
        <v>0</v>
      </c>
      <c r="F51" s="80"/>
    </row>
    <row r="52" spans="1:6" s="5" customFormat="1" ht="13.2" x14ac:dyDescent="0.2">
      <c r="A52" s="193" t="s">
        <v>97</v>
      </c>
      <c r="B52" s="205"/>
      <c r="C52" s="53">
        <f t="shared" si="2"/>
        <v>0</v>
      </c>
      <c r="D52" s="15"/>
      <c r="E52" s="14"/>
      <c r="F52" s="19"/>
    </row>
    <row r="53" spans="1:6" s="5" customFormat="1" ht="18.75" customHeight="1" x14ac:dyDescent="0.2">
      <c r="A53" s="125" t="s">
        <v>21</v>
      </c>
      <c r="B53" s="126"/>
      <c r="C53" s="63">
        <f>C9+C19+C28</f>
        <v>10274</v>
      </c>
      <c r="D53" s="63">
        <f>D9+D19+D28</f>
        <v>7670</v>
      </c>
      <c r="E53" s="63">
        <f>E9+E19+E28</f>
        <v>2604</v>
      </c>
      <c r="F53" s="64"/>
    </row>
    <row r="54" spans="1:6" s="5" customFormat="1" ht="5.25" customHeight="1" x14ac:dyDescent="0.2">
      <c r="A54" s="23"/>
      <c r="B54" s="23"/>
      <c r="C54" s="13"/>
      <c r="D54" s="13"/>
      <c r="E54" s="13"/>
    </row>
    <row r="55" spans="1:6" s="5" customFormat="1" ht="26.4" x14ac:dyDescent="0.2">
      <c r="A55" s="9" t="s">
        <v>22</v>
      </c>
      <c r="B55" s="30">
        <f>D53</f>
        <v>7670</v>
      </c>
      <c r="C55" s="13"/>
      <c r="D55" s="24" t="s">
        <v>8</v>
      </c>
      <c r="E55" s="31">
        <f>D53/C53</f>
        <v>0.74654467588086437</v>
      </c>
      <c r="F55" s="25" t="s">
        <v>23</v>
      </c>
    </row>
    <row r="56" spans="1:6" s="5" customFormat="1" ht="26.4" x14ac:dyDescent="0.2">
      <c r="A56" s="23"/>
      <c r="B56" s="26"/>
      <c r="C56" s="13"/>
      <c r="D56" s="27" t="s">
        <v>17</v>
      </c>
      <c r="E56" s="32">
        <f>(C53-C37)/C53</f>
        <v>0.75666731555382516</v>
      </c>
      <c r="F56" s="28" t="s">
        <v>20</v>
      </c>
    </row>
    <row r="57" spans="1:6" s="5" customFormat="1" ht="7.5" customHeight="1" x14ac:dyDescent="0.2">
      <c r="A57" s="23"/>
      <c r="B57" s="23"/>
      <c r="C57" s="13"/>
      <c r="D57" s="13"/>
      <c r="E57" s="13"/>
    </row>
    <row r="58" spans="1:6" s="5" customFormat="1" ht="13.2" x14ac:dyDescent="0.2">
      <c r="A58" s="124" t="s">
        <v>59</v>
      </c>
      <c r="B58" s="124"/>
      <c r="C58" s="124"/>
      <c r="D58" s="124"/>
      <c r="E58" s="124"/>
      <c r="F58" s="124"/>
    </row>
    <row r="59" spans="1:6" s="5" customFormat="1" ht="13.2" x14ac:dyDescent="0.2">
      <c r="A59" s="124" t="s">
        <v>83</v>
      </c>
      <c r="B59" s="124"/>
      <c r="C59" s="124"/>
      <c r="D59" s="124"/>
      <c r="E59" s="124"/>
      <c r="F59" s="124"/>
    </row>
    <row r="60" spans="1:6" s="5" customFormat="1" ht="13.2" x14ac:dyDescent="0.2">
      <c r="A60" s="124" t="s">
        <v>60</v>
      </c>
      <c r="B60" s="124"/>
      <c r="C60" s="124"/>
      <c r="D60" s="124"/>
      <c r="E60" s="124"/>
      <c r="F60" s="124"/>
    </row>
    <row r="61" spans="1:6" s="5" customFormat="1" ht="13.2" x14ac:dyDescent="0.2">
      <c r="A61" s="124" t="s">
        <v>61</v>
      </c>
      <c r="B61" s="124"/>
      <c r="C61" s="124"/>
      <c r="D61" s="124"/>
      <c r="E61" s="124"/>
      <c r="F61" s="124"/>
    </row>
    <row r="62" spans="1:6" ht="14.25" customHeight="1" x14ac:dyDescent="0.2">
      <c r="A62" s="150" t="s">
        <v>62</v>
      </c>
      <c r="B62" s="150"/>
      <c r="C62" s="150"/>
      <c r="D62" s="150"/>
      <c r="E62" s="150"/>
      <c r="F62" s="150"/>
    </row>
  </sheetData>
  <mergeCells count="56">
    <mergeCell ref="A62:F62"/>
    <mergeCell ref="A15:B15"/>
    <mergeCell ref="A26:B26"/>
    <mergeCell ref="A52:B52"/>
    <mergeCell ref="A53:B53"/>
    <mergeCell ref="A58:F58"/>
    <mergeCell ref="A59:F59"/>
    <mergeCell ref="A60:F60"/>
    <mergeCell ref="A61:F61"/>
    <mergeCell ref="A44:B44"/>
    <mergeCell ref="A45:B45"/>
    <mergeCell ref="A46:B46"/>
    <mergeCell ref="A49:B49"/>
    <mergeCell ref="A50:B50"/>
    <mergeCell ref="A51:B51"/>
    <mergeCell ref="A39:B39"/>
    <mergeCell ref="A48:B48"/>
    <mergeCell ref="A38:B38"/>
    <mergeCell ref="A30:B30"/>
    <mergeCell ref="A31:B31"/>
    <mergeCell ref="A32:B32"/>
    <mergeCell ref="A37:B37"/>
    <mergeCell ref="A40:B40"/>
    <mergeCell ref="A41:B41"/>
    <mergeCell ref="A42:B42"/>
    <mergeCell ref="A43:B43"/>
    <mergeCell ref="A47:B47"/>
    <mergeCell ref="A23:B23"/>
    <mergeCell ref="A24:B24"/>
    <mergeCell ref="A25:B25"/>
    <mergeCell ref="A27:B27"/>
    <mergeCell ref="A28:B28"/>
    <mergeCell ref="A29:B29"/>
    <mergeCell ref="A33:B33"/>
    <mergeCell ref="A34:B34"/>
    <mergeCell ref="A35:B35"/>
    <mergeCell ref="A36:B36"/>
    <mergeCell ref="A18:B18"/>
    <mergeCell ref="A19:B19"/>
    <mergeCell ref="A20:B20"/>
    <mergeCell ref="A21:B21"/>
    <mergeCell ref="A22:B22"/>
    <mergeCell ref="A17:B17"/>
    <mergeCell ref="A2:F2"/>
    <mergeCell ref="B4:F4"/>
    <mergeCell ref="B5:F5"/>
    <mergeCell ref="A7:B8"/>
    <mergeCell ref="C7:E7"/>
    <mergeCell ref="F7:F8"/>
    <mergeCell ref="A9:B9"/>
    <mergeCell ref="A12:B12"/>
    <mergeCell ref="A13:B13"/>
    <mergeCell ref="A14:B14"/>
    <mergeCell ref="A16:B16"/>
    <mergeCell ref="A10:B10"/>
    <mergeCell ref="A11:B11"/>
  </mergeCells>
  <phoneticPr fontId="2"/>
  <conditionalFormatting sqref="E55">
    <cfRule type="cellIs" dxfId="1" priority="2" stopIfTrue="1" operator="greaterThan">
      <formula>0.75</formula>
    </cfRule>
  </conditionalFormatting>
  <conditionalFormatting sqref="E56">
    <cfRule type="cellIs" dxfId="0" priority="1" stopIfTrue="1" operator="lessThan">
      <formula>0.5</formula>
    </cfRule>
  </conditionalFormatting>
  <printOptions horizontalCentered="1"/>
  <pageMargins left="0.59055118110236227" right="0.59055118110236227" top="0.59055118110236227" bottom="0.19685039370078741" header="0.39370078740157483" footer="0.19685039370078741"/>
  <pageSetup paperSize="9" scale="84" orientation="portrait" r:id="rId1"/>
  <headerFooter alignWithMargins="0">
    <oddHeader>&amp;R&amp;"メイリオ,レギュラー"&amp;8産学官連携製品開発支援事業　応募様式　</oddHead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D91F8-C2B4-4066-AE9A-76FE1D0BD3D6}">
  <sheetPr>
    <tabColor rgb="FFFFCCFF"/>
  </sheetPr>
  <dimension ref="A1:F51"/>
  <sheetViews>
    <sheetView view="pageBreakPreview" zoomScale="130" zoomScaleNormal="100" zoomScaleSheetLayoutView="130" workbookViewId="0">
      <selection activeCell="D7" sqref="D7"/>
    </sheetView>
  </sheetViews>
  <sheetFormatPr defaultColWidth="9" defaultRowHeight="13.2" x14ac:dyDescent="0.2"/>
  <cols>
    <col min="1" max="1" width="13.88671875" style="5" customWidth="1"/>
    <col min="2" max="2" width="8" style="5" customWidth="1"/>
    <col min="3" max="5" width="10.6640625" style="5" customWidth="1"/>
    <col min="6" max="6" width="32.21875" style="5" customWidth="1"/>
    <col min="7" max="16384" width="9" style="5"/>
  </cols>
  <sheetData>
    <row r="1" spans="1:6" ht="16.2" x14ac:dyDescent="0.2">
      <c r="A1" s="2" t="s">
        <v>88</v>
      </c>
    </row>
    <row r="2" spans="1:6" ht="17.399999999999999" x14ac:dyDescent="0.2">
      <c r="A2" s="139" t="s">
        <v>135</v>
      </c>
      <c r="B2" s="139"/>
      <c r="C2" s="139"/>
      <c r="D2" s="139"/>
      <c r="E2" s="139"/>
      <c r="F2" s="139"/>
    </row>
    <row r="3" spans="1:6" ht="10.199999999999999" customHeight="1" x14ac:dyDescent="0.2"/>
    <row r="4" spans="1:6" x14ac:dyDescent="0.2">
      <c r="A4" s="163" t="s">
        <v>16</v>
      </c>
      <c r="B4" s="163"/>
      <c r="C4" s="163"/>
      <c r="D4" s="163"/>
      <c r="E4" s="163"/>
      <c r="F4" s="163"/>
    </row>
    <row r="5" spans="1:6" ht="20.25" customHeight="1" x14ac:dyDescent="0.2">
      <c r="A5" s="35" t="s">
        <v>6</v>
      </c>
      <c r="B5" s="140" t="s">
        <v>109</v>
      </c>
      <c r="C5" s="141"/>
      <c r="D5" s="141"/>
      <c r="E5" s="141"/>
      <c r="F5" s="142"/>
    </row>
    <row r="7" spans="1:6" x14ac:dyDescent="0.2">
      <c r="A7" s="36"/>
      <c r="F7" s="6" t="s">
        <v>1</v>
      </c>
    </row>
    <row r="8" spans="1:6" x14ac:dyDescent="0.2">
      <c r="A8" s="143" t="s">
        <v>2</v>
      </c>
      <c r="B8" s="144"/>
      <c r="C8" s="143" t="s">
        <v>41</v>
      </c>
      <c r="D8" s="144"/>
      <c r="E8" s="147"/>
      <c r="F8" s="148" t="s">
        <v>5</v>
      </c>
    </row>
    <row r="9" spans="1:6" ht="26.4" x14ac:dyDescent="0.2">
      <c r="A9" s="145"/>
      <c r="B9" s="146"/>
      <c r="C9" s="8" t="s">
        <v>39</v>
      </c>
      <c r="D9" s="9" t="s">
        <v>37</v>
      </c>
      <c r="E9" s="9" t="s">
        <v>38</v>
      </c>
      <c r="F9" s="149"/>
    </row>
    <row r="10" spans="1:6" x14ac:dyDescent="0.2">
      <c r="A10" s="209" t="s">
        <v>18</v>
      </c>
      <c r="B10" s="210"/>
      <c r="C10" s="96">
        <f>D10+E10</f>
        <v>200</v>
      </c>
      <c r="D10" s="110">
        <f>D13+D15+D17</f>
        <v>150</v>
      </c>
      <c r="E10" s="96">
        <f>E13+E15+E17</f>
        <v>50</v>
      </c>
      <c r="F10" s="97"/>
    </row>
    <row r="11" spans="1:6" x14ac:dyDescent="0.2">
      <c r="A11" s="203" t="s">
        <v>131</v>
      </c>
      <c r="B11" s="204"/>
      <c r="C11" s="107">
        <v>0</v>
      </c>
      <c r="D11" s="108">
        <v>0</v>
      </c>
      <c r="E11" s="107">
        <v>0</v>
      </c>
      <c r="F11" s="80"/>
    </row>
    <row r="12" spans="1:6" x14ac:dyDescent="0.2">
      <c r="A12" s="198"/>
      <c r="B12" s="199"/>
      <c r="C12" s="77">
        <v>0</v>
      </c>
      <c r="D12" s="109"/>
      <c r="E12" s="88"/>
      <c r="F12" s="80"/>
    </row>
    <row r="13" spans="1:6" x14ac:dyDescent="0.2">
      <c r="A13" s="203" t="s">
        <v>124</v>
      </c>
      <c r="B13" s="208"/>
      <c r="C13" s="107">
        <f t="shared" ref="C13:C24" si="0">D13+E13</f>
        <v>200</v>
      </c>
      <c r="D13" s="108">
        <f>D14</f>
        <v>150</v>
      </c>
      <c r="E13" s="107">
        <f>E14</f>
        <v>50</v>
      </c>
      <c r="F13" s="95"/>
    </row>
    <row r="14" spans="1:6" x14ac:dyDescent="0.2">
      <c r="A14" s="198" t="s">
        <v>56</v>
      </c>
      <c r="B14" s="199"/>
      <c r="C14" s="77">
        <f>D14+E14</f>
        <v>200</v>
      </c>
      <c r="D14" s="78">
        <v>150</v>
      </c>
      <c r="E14" s="79">
        <v>50</v>
      </c>
      <c r="F14" s="95" t="s">
        <v>69</v>
      </c>
    </row>
    <row r="15" spans="1:6" x14ac:dyDescent="0.2">
      <c r="A15" s="203" t="s">
        <v>125</v>
      </c>
      <c r="B15" s="208"/>
      <c r="C15" s="107">
        <f t="shared" si="0"/>
        <v>0</v>
      </c>
      <c r="D15" s="108">
        <f>D16</f>
        <v>0</v>
      </c>
      <c r="E15" s="107">
        <f>E16</f>
        <v>0</v>
      </c>
      <c r="F15" s="95"/>
    </row>
    <row r="16" spans="1:6" x14ac:dyDescent="0.2">
      <c r="A16" s="198" t="s">
        <v>25</v>
      </c>
      <c r="B16" s="199"/>
      <c r="C16" s="77">
        <f t="shared" si="0"/>
        <v>0</v>
      </c>
      <c r="D16" s="78"/>
      <c r="E16" s="79"/>
      <c r="F16" s="95"/>
    </row>
    <row r="17" spans="1:6" x14ac:dyDescent="0.2">
      <c r="A17" s="203" t="s">
        <v>126</v>
      </c>
      <c r="B17" s="208"/>
      <c r="C17" s="107">
        <f t="shared" si="0"/>
        <v>0</v>
      </c>
      <c r="D17" s="108">
        <f>D18</f>
        <v>0</v>
      </c>
      <c r="E17" s="107">
        <f>E18</f>
        <v>0</v>
      </c>
      <c r="F17" s="95"/>
    </row>
    <row r="18" spans="1:6" x14ac:dyDescent="0.2">
      <c r="A18" s="183" t="s">
        <v>25</v>
      </c>
      <c r="B18" s="184"/>
      <c r="C18" s="90">
        <f t="shared" si="0"/>
        <v>0</v>
      </c>
      <c r="D18" s="91"/>
      <c r="E18" s="92"/>
      <c r="F18" s="93"/>
    </row>
    <row r="19" spans="1:6" x14ac:dyDescent="0.2">
      <c r="A19" s="211" t="s">
        <v>3</v>
      </c>
      <c r="B19" s="212"/>
      <c r="C19" s="111">
        <f t="shared" si="0"/>
        <v>295</v>
      </c>
      <c r="D19" s="111">
        <f>D20+D24+D22</f>
        <v>221</v>
      </c>
      <c r="E19" s="111">
        <f>E20+E24+E22</f>
        <v>74</v>
      </c>
      <c r="F19" s="112"/>
    </row>
    <row r="20" spans="1:6" x14ac:dyDescent="0.2">
      <c r="A20" s="213" t="s">
        <v>10</v>
      </c>
      <c r="B20" s="214"/>
      <c r="C20" s="102">
        <f t="shared" si="0"/>
        <v>295</v>
      </c>
      <c r="D20" s="102">
        <f>D21</f>
        <v>221</v>
      </c>
      <c r="E20" s="102">
        <f>E21</f>
        <v>74</v>
      </c>
      <c r="F20" s="19"/>
    </row>
    <row r="21" spans="1:6" x14ac:dyDescent="0.2">
      <c r="A21" s="206" t="s">
        <v>70</v>
      </c>
      <c r="B21" s="215"/>
      <c r="C21" s="77">
        <f>D21+E21</f>
        <v>295</v>
      </c>
      <c r="D21" s="78">
        <v>221</v>
      </c>
      <c r="E21" s="79">
        <v>74</v>
      </c>
      <c r="F21" s="80" t="s">
        <v>106</v>
      </c>
    </row>
    <row r="22" spans="1:6" x14ac:dyDescent="0.2">
      <c r="A22" s="201" t="s">
        <v>11</v>
      </c>
      <c r="B22" s="202"/>
      <c r="C22" s="107">
        <f t="shared" si="0"/>
        <v>0</v>
      </c>
      <c r="D22" s="108">
        <f>D23</f>
        <v>0</v>
      </c>
      <c r="E22" s="107">
        <f>E23</f>
        <v>0</v>
      </c>
      <c r="F22" s="80"/>
    </row>
    <row r="23" spans="1:6" x14ac:dyDescent="0.2">
      <c r="A23" s="198" t="s">
        <v>97</v>
      </c>
      <c r="B23" s="199"/>
      <c r="C23" s="77">
        <f t="shared" si="0"/>
        <v>0</v>
      </c>
      <c r="D23" s="78"/>
      <c r="E23" s="79"/>
      <c r="F23" s="80"/>
    </row>
    <row r="24" spans="1:6" x14ac:dyDescent="0.2">
      <c r="A24" s="201" t="s">
        <v>12</v>
      </c>
      <c r="B24" s="202"/>
      <c r="C24" s="107">
        <f t="shared" si="0"/>
        <v>0</v>
      </c>
      <c r="D24" s="108">
        <f>D25</f>
        <v>0</v>
      </c>
      <c r="E24" s="107">
        <f>E25</f>
        <v>0</v>
      </c>
      <c r="F24" s="80"/>
    </row>
    <row r="25" spans="1:6" x14ac:dyDescent="0.2">
      <c r="A25" s="216" t="s">
        <v>97</v>
      </c>
      <c r="B25" s="217"/>
      <c r="C25" s="72">
        <f>+D25+E25</f>
        <v>0</v>
      </c>
      <c r="D25" s="73"/>
      <c r="E25" s="74"/>
      <c r="F25" s="81"/>
    </row>
    <row r="26" spans="1:6" x14ac:dyDescent="0.2">
      <c r="A26" s="218" t="s">
        <v>7</v>
      </c>
      <c r="B26" s="219"/>
      <c r="C26" s="66">
        <f t="shared" ref="C26:C46" si="1">D26+E26</f>
        <v>1005</v>
      </c>
      <c r="D26" s="66">
        <f>D27+D29+D31+D34+D36+D38+D42+D44</f>
        <v>754</v>
      </c>
      <c r="E26" s="66">
        <f>E27+E29+E31+E34+E36+E38+E42+E44</f>
        <v>251</v>
      </c>
      <c r="F26" s="67"/>
    </row>
    <row r="27" spans="1:6" x14ac:dyDescent="0.2">
      <c r="A27" s="189" t="s">
        <v>9</v>
      </c>
      <c r="B27" s="166"/>
      <c r="C27" s="52">
        <f t="shared" si="1"/>
        <v>765</v>
      </c>
      <c r="D27" s="51">
        <f>D28</f>
        <v>574</v>
      </c>
      <c r="E27" s="52">
        <f>E28</f>
        <v>191</v>
      </c>
      <c r="F27" s="18"/>
    </row>
    <row r="28" spans="1:6" ht="39.6" x14ac:dyDescent="0.2">
      <c r="A28" s="193" t="s">
        <v>55</v>
      </c>
      <c r="B28" s="194"/>
      <c r="C28" s="53">
        <f>D28+E28</f>
        <v>765</v>
      </c>
      <c r="D28" s="15">
        <v>574</v>
      </c>
      <c r="E28" s="14">
        <v>191</v>
      </c>
      <c r="F28" s="45" t="s">
        <v>108</v>
      </c>
    </row>
    <row r="29" spans="1:6" x14ac:dyDescent="0.2">
      <c r="A29" s="189" t="s">
        <v>19</v>
      </c>
      <c r="B29" s="190"/>
      <c r="C29" s="52">
        <f t="shared" si="1"/>
        <v>0</v>
      </c>
      <c r="D29" s="51">
        <f>D30</f>
        <v>0</v>
      </c>
      <c r="E29" s="52">
        <f>E30</f>
        <v>0</v>
      </c>
      <c r="F29" s="18"/>
    </row>
    <row r="30" spans="1:6" x14ac:dyDescent="0.2">
      <c r="A30" s="193" t="s">
        <v>25</v>
      </c>
      <c r="B30" s="194"/>
      <c r="C30" s="53">
        <f t="shared" si="1"/>
        <v>0</v>
      </c>
      <c r="D30" s="15"/>
      <c r="E30" s="14"/>
      <c r="F30" s="22"/>
    </row>
    <row r="31" spans="1:6" x14ac:dyDescent="0.2">
      <c r="A31" s="189" t="s">
        <v>13</v>
      </c>
      <c r="B31" s="190"/>
      <c r="C31" s="52">
        <f t="shared" si="1"/>
        <v>240</v>
      </c>
      <c r="D31" s="51">
        <f>D32+D33</f>
        <v>180</v>
      </c>
      <c r="E31" s="52">
        <f>E32+E33</f>
        <v>60</v>
      </c>
      <c r="F31" s="18"/>
    </row>
    <row r="32" spans="1:6" x14ac:dyDescent="0.2">
      <c r="A32" s="191" t="s">
        <v>72</v>
      </c>
      <c r="B32" s="192"/>
      <c r="C32" s="54">
        <f>D32+E32</f>
        <v>160</v>
      </c>
      <c r="D32" s="13">
        <v>120</v>
      </c>
      <c r="E32" s="12">
        <v>40</v>
      </c>
      <c r="F32" s="44" t="s">
        <v>105</v>
      </c>
    </row>
    <row r="33" spans="1:6" x14ac:dyDescent="0.2">
      <c r="A33" s="185" t="s">
        <v>71</v>
      </c>
      <c r="B33" s="186"/>
      <c r="C33" s="54">
        <f>D33+E33</f>
        <v>80</v>
      </c>
      <c r="D33" s="13">
        <v>60</v>
      </c>
      <c r="E33" s="12">
        <v>20</v>
      </c>
      <c r="F33" s="44" t="s">
        <v>107</v>
      </c>
    </row>
    <row r="34" spans="1:6" x14ac:dyDescent="0.2">
      <c r="A34" s="220" t="s">
        <v>112</v>
      </c>
      <c r="B34" s="221"/>
      <c r="C34" s="50">
        <f t="shared" si="1"/>
        <v>0</v>
      </c>
      <c r="D34" s="49">
        <f>D35</f>
        <v>0</v>
      </c>
      <c r="E34" s="50">
        <f>E35</f>
        <v>0</v>
      </c>
      <c r="F34" s="43"/>
    </row>
    <row r="35" spans="1:6" x14ac:dyDescent="0.2">
      <c r="A35" s="193" t="s">
        <v>25</v>
      </c>
      <c r="B35" s="194"/>
      <c r="C35" s="53">
        <f t="shared" si="1"/>
        <v>0</v>
      </c>
      <c r="D35" s="15"/>
      <c r="E35" s="14"/>
      <c r="F35" s="19"/>
    </row>
    <row r="36" spans="1:6" x14ac:dyDescent="0.2">
      <c r="A36" s="220" t="s">
        <v>113</v>
      </c>
      <c r="B36" s="221"/>
      <c r="C36" s="52">
        <f t="shared" si="1"/>
        <v>0</v>
      </c>
      <c r="D36" s="51">
        <f>D37</f>
        <v>0</v>
      </c>
      <c r="E36" s="52">
        <f>E37</f>
        <v>0</v>
      </c>
      <c r="F36" s="18"/>
    </row>
    <row r="37" spans="1:6" x14ac:dyDescent="0.2">
      <c r="A37" s="206" t="s">
        <v>25</v>
      </c>
      <c r="B37" s="207"/>
      <c r="C37" s="77">
        <f t="shared" si="1"/>
        <v>0</v>
      </c>
      <c r="D37" s="78"/>
      <c r="E37" s="79"/>
      <c r="F37" s="80"/>
    </row>
    <row r="38" spans="1:6" x14ac:dyDescent="0.2">
      <c r="A38" s="220" t="s">
        <v>114</v>
      </c>
      <c r="B38" s="221"/>
      <c r="C38" s="52">
        <f t="shared" si="1"/>
        <v>0</v>
      </c>
      <c r="D38" s="51">
        <f>D39</f>
        <v>0</v>
      </c>
      <c r="E38" s="52">
        <f>E39</f>
        <v>0</v>
      </c>
      <c r="F38" s="18"/>
    </row>
    <row r="39" spans="1:6" x14ac:dyDescent="0.2">
      <c r="A39" s="193" t="s">
        <v>25</v>
      </c>
      <c r="B39" s="205"/>
      <c r="C39" s="53">
        <f t="shared" si="1"/>
        <v>0</v>
      </c>
      <c r="D39" s="15"/>
      <c r="E39" s="14"/>
      <c r="F39" s="19"/>
    </row>
    <row r="40" spans="1:6" x14ac:dyDescent="0.2">
      <c r="A40" s="203" t="s">
        <v>128</v>
      </c>
      <c r="B40" s="204"/>
      <c r="C40" s="107">
        <v>0</v>
      </c>
      <c r="D40" s="108">
        <v>0</v>
      </c>
      <c r="E40" s="107">
        <v>0</v>
      </c>
      <c r="F40" s="106"/>
    </row>
    <row r="41" spans="1:6" x14ac:dyDescent="0.2">
      <c r="A41" s="198" t="s">
        <v>132</v>
      </c>
      <c r="B41" s="199"/>
      <c r="C41" s="77">
        <v>0</v>
      </c>
      <c r="D41" s="78"/>
      <c r="E41" s="79"/>
      <c r="F41" s="80"/>
    </row>
    <row r="42" spans="1:6" x14ac:dyDescent="0.2">
      <c r="A42" s="220" t="s">
        <v>129</v>
      </c>
      <c r="B42" s="221"/>
      <c r="C42" s="52">
        <f t="shared" si="1"/>
        <v>0</v>
      </c>
      <c r="D42" s="51">
        <f>D43</f>
        <v>0</v>
      </c>
      <c r="E42" s="52">
        <f>E43</f>
        <v>0</v>
      </c>
      <c r="F42" s="18"/>
    </row>
    <row r="43" spans="1:6" x14ac:dyDescent="0.2">
      <c r="A43" s="193" t="s">
        <v>25</v>
      </c>
      <c r="B43" s="205"/>
      <c r="C43" s="53">
        <f t="shared" si="1"/>
        <v>0</v>
      </c>
      <c r="D43" s="15"/>
      <c r="E43" s="14"/>
      <c r="F43" s="19"/>
    </row>
    <row r="44" spans="1:6" x14ac:dyDescent="0.2">
      <c r="A44" s="213" t="s">
        <v>130</v>
      </c>
      <c r="B44" s="214"/>
      <c r="C44" s="102">
        <f t="shared" si="1"/>
        <v>0</v>
      </c>
      <c r="D44" s="103">
        <f>D45</f>
        <v>0</v>
      </c>
      <c r="E44" s="102">
        <f>E45</f>
        <v>0</v>
      </c>
      <c r="F44" s="19"/>
    </row>
    <row r="45" spans="1:6" x14ac:dyDescent="0.2">
      <c r="A45" s="191" t="s">
        <v>25</v>
      </c>
      <c r="B45" s="192"/>
      <c r="C45" s="54">
        <f t="shared" si="1"/>
        <v>0</v>
      </c>
      <c r="D45" s="13"/>
      <c r="E45" s="12"/>
      <c r="F45" s="18"/>
    </row>
    <row r="46" spans="1:6" x14ac:dyDescent="0.2">
      <c r="A46" s="155" t="s">
        <v>40</v>
      </c>
      <c r="B46" s="156"/>
      <c r="C46" s="41">
        <f t="shared" si="1"/>
        <v>1500</v>
      </c>
      <c r="D46" s="41">
        <f>D10+D19+D26</f>
        <v>1125</v>
      </c>
      <c r="E46" s="41">
        <f>E10+E19+E26</f>
        <v>375</v>
      </c>
      <c r="F46" s="42"/>
    </row>
    <row r="47" spans="1:6" x14ac:dyDescent="0.2">
      <c r="A47" s="169" t="s">
        <v>57</v>
      </c>
      <c r="B47" s="170"/>
      <c r="C47" s="40" t="s">
        <v>15</v>
      </c>
      <c r="D47" s="29">
        <f>D46*0.1</f>
        <v>112.5</v>
      </c>
      <c r="E47" s="40" t="s">
        <v>15</v>
      </c>
      <c r="F47" s="38"/>
    </row>
    <row r="48" spans="1:6" ht="15" x14ac:dyDescent="0.2">
      <c r="A48" s="164" t="s">
        <v>14</v>
      </c>
      <c r="B48" s="165"/>
      <c r="C48" s="40" t="s">
        <v>15</v>
      </c>
      <c r="D48" s="39">
        <f>SUM(D46:D47)</f>
        <v>1237.5</v>
      </c>
      <c r="E48" s="40" t="s">
        <v>15</v>
      </c>
      <c r="F48" s="38"/>
    </row>
    <row r="49" spans="1:6" x14ac:dyDescent="0.2">
      <c r="A49" s="166"/>
      <c r="B49" s="166"/>
      <c r="C49" s="166"/>
      <c r="D49" s="166"/>
      <c r="E49" s="166"/>
      <c r="F49" s="166"/>
    </row>
    <row r="50" spans="1:6" ht="14.25" customHeight="1" x14ac:dyDescent="0.2">
      <c r="A50" s="124" t="s">
        <v>58</v>
      </c>
      <c r="B50" s="124"/>
      <c r="C50" s="124"/>
      <c r="D50" s="124"/>
      <c r="E50" s="124"/>
      <c r="F50" s="124"/>
    </row>
    <row r="51" spans="1:6" ht="14.25" customHeight="1" x14ac:dyDescent="0.2">
      <c r="A51" s="150" t="s">
        <v>62</v>
      </c>
      <c r="B51" s="150"/>
      <c r="C51" s="150"/>
      <c r="D51" s="150"/>
      <c r="E51" s="150"/>
      <c r="F51" s="150"/>
    </row>
  </sheetData>
  <mergeCells count="48">
    <mergeCell ref="A43:B43"/>
    <mergeCell ref="A35:B35"/>
    <mergeCell ref="A32:B32"/>
    <mergeCell ref="A34:B34"/>
    <mergeCell ref="A50:F50"/>
    <mergeCell ref="A51:F51"/>
    <mergeCell ref="A33:B33"/>
    <mergeCell ref="A44:B44"/>
    <mergeCell ref="A45:B45"/>
    <mergeCell ref="A46:B46"/>
    <mergeCell ref="A47:B47"/>
    <mergeCell ref="A48:B48"/>
    <mergeCell ref="A49:F49"/>
    <mergeCell ref="A36:B36"/>
    <mergeCell ref="A37:B37"/>
    <mergeCell ref="A38:B38"/>
    <mergeCell ref="A39:B39"/>
    <mergeCell ref="A42:B42"/>
    <mergeCell ref="A40:B40"/>
    <mergeCell ref="A41:B41"/>
    <mergeCell ref="A28:B28"/>
    <mergeCell ref="A18:B18"/>
    <mergeCell ref="A19:B19"/>
    <mergeCell ref="A20:B20"/>
    <mergeCell ref="A21:B21"/>
    <mergeCell ref="A22:B22"/>
    <mergeCell ref="A23:B23"/>
    <mergeCell ref="A24:B24"/>
    <mergeCell ref="A25:B25"/>
    <mergeCell ref="A26:B26"/>
    <mergeCell ref="A27:B27"/>
    <mergeCell ref="A29:B29"/>
    <mergeCell ref="A30:B30"/>
    <mergeCell ref="A31:B31"/>
    <mergeCell ref="A17:B17"/>
    <mergeCell ref="A2:F2"/>
    <mergeCell ref="A4:F4"/>
    <mergeCell ref="B5:F5"/>
    <mergeCell ref="A8:B9"/>
    <mergeCell ref="C8:E8"/>
    <mergeCell ref="F8:F9"/>
    <mergeCell ref="A10:B10"/>
    <mergeCell ref="A13:B13"/>
    <mergeCell ref="A14:B14"/>
    <mergeCell ref="A15:B15"/>
    <mergeCell ref="A16:B16"/>
    <mergeCell ref="A11:B11"/>
    <mergeCell ref="A12:B12"/>
  </mergeCells>
  <phoneticPr fontId="2"/>
  <printOptions horizontalCentered="1"/>
  <pageMargins left="0.59055118110236227" right="0.59055118110236227" top="0.59055118110236227" bottom="0.19685039370078741" header="0.39370078740157483" footer="0.19685039370078741"/>
  <pageSetup paperSize="9" orientation="portrait" r:id="rId1"/>
  <headerFooter alignWithMargins="0">
    <oddHeader>&amp;R&amp;"メイリオ,レギュラー"&amp;8産学官連携製品開発支援事業 応募様式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07D0E-E927-4C4B-88C4-57AD146BDDBE}">
  <sheetPr>
    <tabColor rgb="FFFFCCFF"/>
  </sheetPr>
  <dimension ref="A1:F50"/>
  <sheetViews>
    <sheetView view="pageBreakPreview" zoomScale="120" zoomScaleNormal="100" zoomScaleSheetLayoutView="120" workbookViewId="0">
      <selection activeCell="F16" sqref="F16"/>
    </sheetView>
  </sheetViews>
  <sheetFormatPr defaultColWidth="9" defaultRowHeight="13.2" x14ac:dyDescent="0.2"/>
  <cols>
    <col min="1" max="1" width="13.88671875" style="5" customWidth="1"/>
    <col min="2" max="2" width="8" style="5" customWidth="1"/>
    <col min="3" max="5" width="10.6640625" style="5" customWidth="1"/>
    <col min="6" max="6" width="32.21875" style="5" customWidth="1"/>
    <col min="7" max="16384" width="9" style="5"/>
  </cols>
  <sheetData>
    <row r="1" spans="1:6" ht="16.2" x14ac:dyDescent="0.2">
      <c r="A1" s="2" t="s">
        <v>88</v>
      </c>
    </row>
    <row r="2" spans="1:6" ht="17.399999999999999" x14ac:dyDescent="0.2">
      <c r="A2" s="139" t="s">
        <v>136</v>
      </c>
      <c r="B2" s="139"/>
      <c r="C2" s="139"/>
      <c r="D2" s="139"/>
      <c r="E2" s="139"/>
      <c r="F2" s="139"/>
    </row>
    <row r="3" spans="1:6" ht="10.199999999999999" customHeight="1" x14ac:dyDescent="0.2"/>
    <row r="4" spans="1:6" x14ac:dyDescent="0.2">
      <c r="A4" s="163" t="s">
        <v>16</v>
      </c>
      <c r="B4" s="163"/>
      <c r="C4" s="163"/>
      <c r="D4" s="163"/>
      <c r="E4" s="163"/>
      <c r="F4" s="163"/>
    </row>
    <row r="5" spans="1:6" ht="20.25" customHeight="1" x14ac:dyDescent="0.2">
      <c r="A5" s="35" t="s">
        <v>6</v>
      </c>
      <c r="B5" s="140" t="s">
        <v>111</v>
      </c>
      <c r="C5" s="141"/>
      <c r="D5" s="141"/>
      <c r="E5" s="141"/>
      <c r="F5" s="142"/>
    </row>
    <row r="7" spans="1:6" x14ac:dyDescent="0.2">
      <c r="A7" s="36"/>
      <c r="F7" s="6" t="s">
        <v>1</v>
      </c>
    </row>
    <row r="8" spans="1:6" x14ac:dyDescent="0.2">
      <c r="A8" s="143" t="s">
        <v>2</v>
      </c>
      <c r="B8" s="144"/>
      <c r="C8" s="143" t="s">
        <v>41</v>
      </c>
      <c r="D8" s="144"/>
      <c r="E8" s="147"/>
      <c r="F8" s="148" t="s">
        <v>5</v>
      </c>
    </row>
    <row r="9" spans="1:6" ht="26.4" x14ac:dyDescent="0.2">
      <c r="A9" s="145"/>
      <c r="B9" s="146"/>
      <c r="C9" s="8" t="s">
        <v>39</v>
      </c>
      <c r="D9" s="9" t="s">
        <v>37</v>
      </c>
      <c r="E9" s="9" t="s">
        <v>38</v>
      </c>
      <c r="F9" s="149"/>
    </row>
    <row r="10" spans="1:6" x14ac:dyDescent="0.2">
      <c r="A10" s="222" t="s">
        <v>18</v>
      </c>
      <c r="B10" s="223"/>
      <c r="C10" s="41">
        <f>D10+E10</f>
        <v>0</v>
      </c>
      <c r="D10" s="65">
        <f>D13+D15+D17</f>
        <v>0</v>
      </c>
      <c r="E10" s="41">
        <f>E13+E15+E17</f>
        <v>0</v>
      </c>
      <c r="F10" s="42"/>
    </row>
    <row r="11" spans="1:6" x14ac:dyDescent="0.2">
      <c r="A11" s="203" t="s">
        <v>131</v>
      </c>
      <c r="B11" s="204"/>
      <c r="C11" s="107">
        <v>0</v>
      </c>
      <c r="D11" s="108">
        <v>0</v>
      </c>
      <c r="E11" s="107">
        <v>0</v>
      </c>
      <c r="F11" s="80"/>
    </row>
    <row r="12" spans="1:6" x14ac:dyDescent="0.2">
      <c r="A12" s="198" t="s">
        <v>123</v>
      </c>
      <c r="B12" s="199"/>
      <c r="C12" s="77">
        <v>0</v>
      </c>
      <c r="D12" s="109"/>
      <c r="E12" s="88"/>
      <c r="F12" s="80"/>
    </row>
    <row r="13" spans="1:6" x14ac:dyDescent="0.2">
      <c r="A13" s="181" t="s">
        <v>124</v>
      </c>
      <c r="B13" s="182"/>
      <c r="C13" s="52">
        <f t="shared" ref="C13:C25" si="0">D13+E13</f>
        <v>0</v>
      </c>
      <c r="D13" s="51">
        <f>D14</f>
        <v>0</v>
      </c>
      <c r="E13" s="52">
        <f>E14</f>
        <v>0</v>
      </c>
      <c r="F13" s="17"/>
    </row>
    <row r="14" spans="1:6" x14ac:dyDescent="0.2">
      <c r="A14" s="179" t="s">
        <v>25</v>
      </c>
      <c r="B14" s="180"/>
      <c r="C14" s="53">
        <f t="shared" si="0"/>
        <v>0</v>
      </c>
      <c r="D14" s="15"/>
      <c r="E14" s="14"/>
      <c r="F14" s="16"/>
    </row>
    <row r="15" spans="1:6" x14ac:dyDescent="0.2">
      <c r="A15" s="175" t="s">
        <v>125</v>
      </c>
      <c r="B15" s="176"/>
      <c r="C15" s="52">
        <f t="shared" si="0"/>
        <v>0</v>
      </c>
      <c r="D15" s="51">
        <f>D16</f>
        <v>0</v>
      </c>
      <c r="E15" s="52">
        <f>E16</f>
        <v>0</v>
      </c>
      <c r="F15" s="17"/>
    </row>
    <row r="16" spans="1:6" x14ac:dyDescent="0.2">
      <c r="A16" s="179" t="s">
        <v>25</v>
      </c>
      <c r="B16" s="180"/>
      <c r="C16" s="53">
        <f t="shared" si="0"/>
        <v>0</v>
      </c>
      <c r="D16" s="15"/>
      <c r="E16" s="14"/>
      <c r="F16" s="16"/>
    </row>
    <row r="17" spans="1:6" x14ac:dyDescent="0.2">
      <c r="A17" s="175" t="s">
        <v>126</v>
      </c>
      <c r="B17" s="176"/>
      <c r="C17" s="52">
        <f t="shared" si="0"/>
        <v>0</v>
      </c>
      <c r="D17" s="51">
        <f>D18</f>
        <v>0</v>
      </c>
      <c r="E17" s="52">
        <f>E18</f>
        <v>0</v>
      </c>
      <c r="F17" s="17"/>
    </row>
    <row r="18" spans="1:6" x14ac:dyDescent="0.2">
      <c r="A18" s="196" t="s">
        <v>25</v>
      </c>
      <c r="B18" s="197"/>
      <c r="C18" s="55">
        <f t="shared" si="0"/>
        <v>0</v>
      </c>
      <c r="D18" s="20"/>
      <c r="E18" s="10"/>
      <c r="F18" s="37"/>
    </row>
    <row r="19" spans="1:6" x14ac:dyDescent="0.2">
      <c r="A19" s="224" t="s">
        <v>3</v>
      </c>
      <c r="B19" s="225"/>
      <c r="C19" s="58">
        <f t="shared" si="0"/>
        <v>720</v>
      </c>
      <c r="D19" s="58">
        <f>D20+D25+D23</f>
        <v>720</v>
      </c>
      <c r="E19" s="58">
        <f>E20+E25+E23</f>
        <v>0</v>
      </c>
      <c r="F19" s="59"/>
    </row>
    <row r="20" spans="1:6" x14ac:dyDescent="0.2">
      <c r="A20" s="226" t="s">
        <v>10</v>
      </c>
      <c r="B20" s="227"/>
      <c r="C20" s="69">
        <f t="shared" si="0"/>
        <v>600</v>
      </c>
      <c r="D20" s="69">
        <f>D21+D22</f>
        <v>600</v>
      </c>
      <c r="E20" s="69">
        <f>E21+E22</f>
        <v>0</v>
      </c>
      <c r="F20" s="113" t="s">
        <v>47</v>
      </c>
    </row>
    <row r="21" spans="1:6" x14ac:dyDescent="0.2">
      <c r="A21" s="206" t="s">
        <v>74</v>
      </c>
      <c r="B21" s="215"/>
      <c r="C21" s="77">
        <f>D21+E21</f>
        <v>600</v>
      </c>
      <c r="D21" s="78">
        <v>600</v>
      </c>
      <c r="E21" s="79">
        <v>0</v>
      </c>
      <c r="F21" s="80" t="s">
        <v>80</v>
      </c>
    </row>
    <row r="22" spans="1:6" x14ac:dyDescent="0.2">
      <c r="A22" s="206" t="s">
        <v>25</v>
      </c>
      <c r="B22" s="215"/>
      <c r="C22" s="77">
        <f t="shared" si="0"/>
        <v>0</v>
      </c>
      <c r="D22" s="78"/>
      <c r="E22" s="79"/>
      <c r="F22" s="80"/>
    </row>
    <row r="23" spans="1:6" x14ac:dyDescent="0.2">
      <c r="A23" s="201" t="s">
        <v>11</v>
      </c>
      <c r="B23" s="202"/>
      <c r="C23" s="107">
        <f t="shared" si="0"/>
        <v>120</v>
      </c>
      <c r="D23" s="108">
        <f>D24</f>
        <v>120</v>
      </c>
      <c r="E23" s="107">
        <f>E24</f>
        <v>0</v>
      </c>
      <c r="F23" s="80"/>
    </row>
    <row r="24" spans="1:6" x14ac:dyDescent="0.2">
      <c r="A24" s="198" t="s">
        <v>73</v>
      </c>
      <c r="B24" s="199"/>
      <c r="C24" s="77">
        <f>+D24+E24</f>
        <v>120</v>
      </c>
      <c r="D24" s="78">
        <v>120</v>
      </c>
      <c r="E24" s="79">
        <v>0</v>
      </c>
      <c r="F24" s="80" t="s">
        <v>81</v>
      </c>
    </row>
    <row r="25" spans="1:6" x14ac:dyDescent="0.2">
      <c r="A25" s="201" t="s">
        <v>12</v>
      </c>
      <c r="B25" s="202"/>
      <c r="C25" s="107">
        <f t="shared" si="0"/>
        <v>0</v>
      </c>
      <c r="D25" s="108">
        <f>D26</f>
        <v>0</v>
      </c>
      <c r="E25" s="107">
        <f>E26</f>
        <v>0</v>
      </c>
      <c r="F25" s="80"/>
    </row>
    <row r="26" spans="1:6" x14ac:dyDescent="0.2">
      <c r="A26" s="216" t="s">
        <v>25</v>
      </c>
      <c r="B26" s="217"/>
      <c r="C26" s="72">
        <f>+D26+E26</f>
        <v>0</v>
      </c>
      <c r="D26" s="73"/>
      <c r="E26" s="74"/>
      <c r="F26" s="81"/>
    </row>
    <row r="27" spans="1:6" x14ac:dyDescent="0.2">
      <c r="A27" s="218" t="s">
        <v>7</v>
      </c>
      <c r="B27" s="219"/>
      <c r="C27" s="66">
        <f t="shared" ref="C27:C45" si="1">D27+E27</f>
        <v>280</v>
      </c>
      <c r="D27" s="66">
        <f>D28+D31+D33+D35+D37+D39+D41+D43</f>
        <v>280</v>
      </c>
      <c r="E27" s="66">
        <f>E28+E31+E33+E35+E37+E39+E41+E43</f>
        <v>0</v>
      </c>
      <c r="F27" s="67"/>
    </row>
    <row r="28" spans="1:6" x14ac:dyDescent="0.2">
      <c r="A28" s="226" t="s">
        <v>9</v>
      </c>
      <c r="B28" s="228"/>
      <c r="C28" s="69">
        <f t="shared" si="1"/>
        <v>280</v>
      </c>
      <c r="D28" s="70">
        <f>D29+D30</f>
        <v>280</v>
      </c>
      <c r="E28" s="69">
        <f>E29+E30</f>
        <v>0</v>
      </c>
      <c r="F28" s="76"/>
    </row>
    <row r="29" spans="1:6" ht="26.4" x14ac:dyDescent="0.2">
      <c r="A29" s="206" t="s">
        <v>75</v>
      </c>
      <c r="B29" s="215"/>
      <c r="C29" s="77">
        <f>D29+E29</f>
        <v>40</v>
      </c>
      <c r="D29" s="78">
        <v>40</v>
      </c>
      <c r="E29" s="79">
        <v>0</v>
      </c>
      <c r="F29" s="114" t="s">
        <v>82</v>
      </c>
    </row>
    <row r="30" spans="1:6" ht="26.4" x14ac:dyDescent="0.2">
      <c r="A30" s="183" t="s">
        <v>76</v>
      </c>
      <c r="B30" s="184"/>
      <c r="C30" s="90">
        <v>240</v>
      </c>
      <c r="D30" s="91">
        <v>240</v>
      </c>
      <c r="E30" s="92">
        <v>0</v>
      </c>
      <c r="F30" s="115" t="s">
        <v>77</v>
      </c>
    </row>
    <row r="31" spans="1:6" x14ac:dyDescent="0.2">
      <c r="A31" s="201" t="s">
        <v>19</v>
      </c>
      <c r="B31" s="202"/>
      <c r="C31" s="107">
        <f t="shared" si="1"/>
        <v>0</v>
      </c>
      <c r="D31" s="108">
        <f>D32</f>
        <v>0</v>
      </c>
      <c r="E31" s="107">
        <f>E32</f>
        <v>0</v>
      </c>
      <c r="F31" s="80"/>
    </row>
    <row r="32" spans="1:6" x14ac:dyDescent="0.2">
      <c r="A32" s="206" t="s">
        <v>25</v>
      </c>
      <c r="B32" s="215"/>
      <c r="C32" s="77">
        <f t="shared" si="1"/>
        <v>0</v>
      </c>
      <c r="D32" s="78"/>
      <c r="E32" s="79"/>
      <c r="F32" s="85"/>
    </row>
    <row r="33" spans="1:6" x14ac:dyDescent="0.2">
      <c r="A33" s="201" t="s">
        <v>13</v>
      </c>
      <c r="B33" s="202"/>
      <c r="C33" s="107">
        <f t="shared" si="1"/>
        <v>0</v>
      </c>
      <c r="D33" s="108">
        <f>D34</f>
        <v>0</v>
      </c>
      <c r="E33" s="107">
        <f>E34</f>
        <v>0</v>
      </c>
      <c r="F33" s="80"/>
    </row>
    <row r="34" spans="1:6" x14ac:dyDescent="0.2">
      <c r="A34" s="206" t="s">
        <v>25</v>
      </c>
      <c r="B34" s="215"/>
      <c r="C34" s="77">
        <f t="shared" si="1"/>
        <v>0</v>
      </c>
      <c r="D34" s="78"/>
      <c r="E34" s="79"/>
      <c r="F34" s="80"/>
    </row>
    <row r="35" spans="1:6" x14ac:dyDescent="0.2">
      <c r="A35" s="201" t="s">
        <v>112</v>
      </c>
      <c r="B35" s="202"/>
      <c r="C35" s="107">
        <f t="shared" si="1"/>
        <v>0</v>
      </c>
      <c r="D35" s="108">
        <f>D36</f>
        <v>0</v>
      </c>
      <c r="E35" s="107">
        <f>E36</f>
        <v>0</v>
      </c>
      <c r="F35" s="80"/>
    </row>
    <row r="36" spans="1:6" x14ac:dyDescent="0.2">
      <c r="A36" s="206" t="s">
        <v>25</v>
      </c>
      <c r="B36" s="215"/>
      <c r="C36" s="77">
        <f t="shared" si="1"/>
        <v>0</v>
      </c>
      <c r="D36" s="78"/>
      <c r="E36" s="79"/>
      <c r="F36" s="80"/>
    </row>
    <row r="37" spans="1:6" x14ac:dyDescent="0.2">
      <c r="A37" s="201" t="s">
        <v>113</v>
      </c>
      <c r="B37" s="202"/>
      <c r="C37" s="107">
        <f t="shared" si="1"/>
        <v>0</v>
      </c>
      <c r="D37" s="108">
        <f>D38</f>
        <v>0</v>
      </c>
      <c r="E37" s="107">
        <f>E38</f>
        <v>0</v>
      </c>
      <c r="F37" s="80"/>
    </row>
    <row r="38" spans="1:6" x14ac:dyDescent="0.2">
      <c r="A38" s="206" t="s">
        <v>25</v>
      </c>
      <c r="B38" s="207"/>
      <c r="C38" s="77">
        <f t="shared" si="1"/>
        <v>0</v>
      </c>
      <c r="D38" s="78"/>
      <c r="E38" s="79"/>
      <c r="F38" s="80"/>
    </row>
    <row r="39" spans="1:6" x14ac:dyDescent="0.2">
      <c r="A39" s="201" t="s">
        <v>114</v>
      </c>
      <c r="B39" s="202"/>
      <c r="C39" s="107">
        <f t="shared" si="1"/>
        <v>0</v>
      </c>
      <c r="D39" s="108">
        <f>D40</f>
        <v>0</v>
      </c>
      <c r="E39" s="107">
        <f>E40</f>
        <v>0</v>
      </c>
      <c r="F39" s="80"/>
    </row>
    <row r="40" spans="1:6" x14ac:dyDescent="0.2">
      <c r="A40" s="206" t="s">
        <v>25</v>
      </c>
      <c r="B40" s="207"/>
      <c r="C40" s="77">
        <f t="shared" si="1"/>
        <v>0</v>
      </c>
      <c r="D40" s="78"/>
      <c r="E40" s="79"/>
      <c r="F40" s="80"/>
    </row>
    <row r="41" spans="1:6" x14ac:dyDescent="0.2">
      <c r="A41" s="203" t="s">
        <v>128</v>
      </c>
      <c r="B41" s="204"/>
      <c r="C41" s="107">
        <v>0</v>
      </c>
      <c r="D41" s="108">
        <v>0</v>
      </c>
      <c r="E41" s="107">
        <v>0</v>
      </c>
      <c r="F41" s="106"/>
    </row>
    <row r="42" spans="1:6" x14ac:dyDescent="0.2">
      <c r="A42" s="198" t="s">
        <v>132</v>
      </c>
      <c r="B42" s="199"/>
      <c r="C42" s="77">
        <v>0</v>
      </c>
      <c r="D42" s="78"/>
      <c r="E42" s="79"/>
      <c r="F42" s="80"/>
    </row>
    <row r="43" spans="1:6" x14ac:dyDescent="0.2">
      <c r="A43" s="201" t="s">
        <v>115</v>
      </c>
      <c r="B43" s="202"/>
      <c r="C43" s="107">
        <f t="shared" si="1"/>
        <v>0</v>
      </c>
      <c r="D43" s="108">
        <f>D44</f>
        <v>0</v>
      </c>
      <c r="E43" s="107">
        <f>E44</f>
        <v>0</v>
      </c>
      <c r="F43" s="80"/>
    </row>
    <row r="44" spans="1:6" x14ac:dyDescent="0.2">
      <c r="A44" s="229" t="s">
        <v>25</v>
      </c>
      <c r="B44" s="230"/>
      <c r="C44" s="72">
        <f t="shared" si="1"/>
        <v>0</v>
      </c>
      <c r="D44" s="73"/>
      <c r="E44" s="74"/>
      <c r="F44" s="81"/>
    </row>
    <row r="45" spans="1:6" x14ac:dyDescent="0.2">
      <c r="A45" s="155" t="s">
        <v>40</v>
      </c>
      <c r="B45" s="156"/>
      <c r="C45" s="41">
        <f t="shared" si="1"/>
        <v>1000</v>
      </c>
      <c r="D45" s="41">
        <f>D10+D19+D27</f>
        <v>1000</v>
      </c>
      <c r="E45" s="41">
        <f>E10+E19+E27</f>
        <v>0</v>
      </c>
      <c r="F45" s="42"/>
    </row>
    <row r="46" spans="1:6" x14ac:dyDescent="0.2">
      <c r="A46" s="169" t="s">
        <v>57</v>
      </c>
      <c r="B46" s="170"/>
      <c r="C46" s="40" t="s">
        <v>15</v>
      </c>
      <c r="D46" s="29">
        <f>D45*0.1</f>
        <v>100</v>
      </c>
      <c r="E46" s="40" t="s">
        <v>15</v>
      </c>
      <c r="F46" s="38"/>
    </row>
    <row r="47" spans="1:6" ht="15" x14ac:dyDescent="0.2">
      <c r="A47" s="164" t="s">
        <v>14</v>
      </c>
      <c r="B47" s="165"/>
      <c r="C47" s="40" t="s">
        <v>15</v>
      </c>
      <c r="D47" s="39">
        <f>SUM(D45:D46)</f>
        <v>1100</v>
      </c>
      <c r="E47" s="40" t="s">
        <v>15</v>
      </c>
      <c r="F47" s="38"/>
    </row>
    <row r="48" spans="1:6" x14ac:dyDescent="0.2">
      <c r="A48" s="166"/>
      <c r="B48" s="166"/>
      <c r="C48" s="166"/>
      <c r="D48" s="166"/>
      <c r="E48" s="166"/>
      <c r="F48" s="166"/>
    </row>
    <row r="49" spans="1:6" ht="14.25" customHeight="1" x14ac:dyDescent="0.2">
      <c r="A49" s="124" t="s">
        <v>58</v>
      </c>
      <c r="B49" s="124"/>
      <c r="C49" s="124"/>
      <c r="D49" s="124"/>
      <c r="E49" s="124"/>
      <c r="F49" s="124"/>
    </row>
    <row r="50" spans="1:6" ht="14.25" customHeight="1" x14ac:dyDescent="0.2">
      <c r="A50" s="150" t="s">
        <v>62</v>
      </c>
      <c r="B50" s="150"/>
      <c r="C50" s="150"/>
      <c r="D50" s="150"/>
      <c r="E50" s="150"/>
      <c r="F50" s="150"/>
    </row>
  </sheetData>
  <mergeCells count="47">
    <mergeCell ref="A49:F49"/>
    <mergeCell ref="A50:F50"/>
    <mergeCell ref="A29:B29"/>
    <mergeCell ref="A43:B43"/>
    <mergeCell ref="A44:B44"/>
    <mergeCell ref="A45:B45"/>
    <mergeCell ref="A46:B46"/>
    <mergeCell ref="A47:B47"/>
    <mergeCell ref="A48:F48"/>
    <mergeCell ref="A37:B37"/>
    <mergeCell ref="A38:B38"/>
    <mergeCell ref="A39:B39"/>
    <mergeCell ref="A40:B40"/>
    <mergeCell ref="A41:B41"/>
    <mergeCell ref="A42:B42"/>
    <mergeCell ref="A31:B31"/>
    <mergeCell ref="A32:B32"/>
    <mergeCell ref="A33:B33"/>
    <mergeCell ref="A34:B34"/>
    <mergeCell ref="A35:B35"/>
    <mergeCell ref="A36:B36"/>
    <mergeCell ref="A30:B30"/>
    <mergeCell ref="A18:B18"/>
    <mergeCell ref="A19:B19"/>
    <mergeCell ref="A20:B20"/>
    <mergeCell ref="A21:B21"/>
    <mergeCell ref="A22:B22"/>
    <mergeCell ref="A23:B23"/>
    <mergeCell ref="A24:B24"/>
    <mergeCell ref="A25:B25"/>
    <mergeCell ref="A26:B26"/>
    <mergeCell ref="A27:B27"/>
    <mergeCell ref="A28:B28"/>
    <mergeCell ref="A17:B17"/>
    <mergeCell ref="A2:F2"/>
    <mergeCell ref="A4:F4"/>
    <mergeCell ref="B5:F5"/>
    <mergeCell ref="A8:B9"/>
    <mergeCell ref="C8:E8"/>
    <mergeCell ref="F8:F9"/>
    <mergeCell ref="A10:B10"/>
    <mergeCell ref="A13:B13"/>
    <mergeCell ref="A14:B14"/>
    <mergeCell ref="A15:B15"/>
    <mergeCell ref="A16:B16"/>
    <mergeCell ref="A11:B11"/>
    <mergeCell ref="A12:B12"/>
  </mergeCells>
  <phoneticPr fontId="2"/>
  <printOptions horizontalCentered="1"/>
  <pageMargins left="0.59055118110236227" right="0.59055118110236227" top="0.59055118110236227" bottom="0.19685039370078741" header="0.39370078740157483" footer="0.19685039370078741"/>
  <pageSetup paperSize="9" orientation="portrait" r:id="rId1"/>
  <headerFooter alignWithMargins="0">
    <oddHeader>&amp;R&amp;"メイリオ,レギュラー"&amp;8産学官連携製品開発支援事業 応募様式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様式8(管理法人）</vt:lpstr>
      <vt:lpstr>様式9(共同体構成員）</vt:lpstr>
      <vt:lpstr>＜記入例＞様式8(管理法人）</vt:lpstr>
      <vt:lpstr>＜記入例1＞様式9(共同体構成員）</vt:lpstr>
      <vt:lpstr>＜記入例2＞様式9(共同体構成員）</vt:lpstr>
      <vt:lpstr>'＜記入例＞様式8(管理法人）'!Print_Area</vt:lpstr>
      <vt:lpstr>'＜記入例1＞様式9(共同体構成員）'!Print_Area</vt:lpstr>
      <vt:lpstr>'＜記入例2＞様式9(共同体構成員）'!Print_Area</vt:lpstr>
      <vt:lpstr>'様式8(管理法人）'!Print_Area</vt:lpstr>
      <vt:lpstr>'様式9(共同体構成員）'!Print_Area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dc:creator>
  <cp:lastModifiedBy>留美 神村</cp:lastModifiedBy>
  <cp:lastPrinted>2023-04-18T07:22:32Z</cp:lastPrinted>
  <dcterms:created xsi:type="dcterms:W3CDTF">2007-12-06T07:36:01Z</dcterms:created>
  <dcterms:modified xsi:type="dcterms:W3CDTF">2024-04-22T08:33:49Z</dcterms:modified>
</cp:coreProperties>
</file>