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5.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01-fileserver\事業支援課\13-稼ぐ県産品支援事業\R6\23_次年度関連資料\様式（案）\総合\"/>
    </mc:Choice>
  </mc:AlternateContent>
  <xr:revisionPtr revIDLastSave="0" documentId="13_ncr:1_{241499E4-6B64-4CD9-8A70-B7E2C7CB88B7}" xr6:coauthVersionLast="47" xr6:coauthVersionMax="47" xr10:uidLastSave="{00000000-0000-0000-0000-000000000000}"/>
  <bookViews>
    <workbookView xWindow="-108" yWindow="-108" windowWidth="23256" windowHeight="12576" activeTab="1" xr2:uid="{00000000-000D-0000-FFFF-FFFF00000000}"/>
  </bookViews>
  <sheets>
    <sheet name="確認事項※確認必須" sheetId="16" r:id="rId1"/>
    <sheet name="チェックシート (総合支援)" sheetId="22" r:id="rId2"/>
    <sheet name="①公社1号様式、別紙1、別紙2" sheetId="18" r:id="rId3"/>
    <sheet name="②（別添１）類似補助金確認表" sheetId="15" r:id="rId4"/>
    <sheet name="③（別紙3）補助事業実施計画一覧（総合支援）" sheetId="10" r:id="rId5"/>
    <sheet name="④(別紙4）事業経費積算書（入力シート）" sheetId="19" r:id="rId6"/>
    <sheet name="積算書記入例" sheetId="20" r:id="rId7"/>
    <sheet name="本申請時提出資料" sheetId="17" r:id="rId8"/>
    <sheet name="⑤様式第1号、別紙5号（本申請様式）" sheetId="1" r:id="rId9"/>
    <sheet name=" ⑥積算内訳一覧（別紙4関連）" sheetId="14" r:id="rId10"/>
    <sheet name="⑦【出力のみ】別紙4収支計算書（申請）" sheetId="26" r:id="rId11"/>
    <sheet name="【参考】宿泊費（甲地方）" sheetId="21" r:id="rId12"/>
    <sheet name="⑦債権者登録" sheetId="23" r:id="rId13"/>
    <sheet name="【参考】債権者登録（記入要領）" sheetId="24" r:id="rId14"/>
    <sheet name="通帳コピー（例）" sheetId="25" r:id="rId15"/>
  </sheets>
  <externalReferences>
    <externalReference r:id="rId16"/>
  </externalReferences>
  <definedNames>
    <definedName name="_xlnm.Print_Area" localSheetId="2">'①公社1号様式、別紙1、別紙2'!$A$1:$AB$133</definedName>
    <definedName name="_xlnm.Print_Area" localSheetId="3">'②（別添１）類似補助金確認表'!$A$1:$AH$60</definedName>
    <definedName name="_xlnm.Print_Area" localSheetId="4">'③（別紙3）補助事業実施計画一覧（総合支援）'!$A$1:$K$92</definedName>
    <definedName name="_xlnm.Print_Area" localSheetId="5">'④(別紙4）事業経費積算書（入力シート）'!$A$1:$H$60</definedName>
    <definedName name="_xlnm.Print_Area" localSheetId="8">'⑤様式第1号、別紙5号（本申請様式）'!$A$1:$AB$110</definedName>
    <definedName name="_xlnm.Print_Area" localSheetId="10">'⑦【出力のみ】別紙4収支計算書（申請）'!$A$1:$E$31</definedName>
    <definedName name="_xlnm.Print_Area" localSheetId="12">⑦債権者登録!$A$1:$AA$41</definedName>
    <definedName name="_xlnm.Print_Area" localSheetId="1">'チェックシート (総合支援)'!$A$1:$J$42</definedName>
    <definedName name="_xlnm.Print_Area" localSheetId="6">積算書記入例!$A$1:$G$60</definedName>
    <definedName name="_xlnm.Print_Titles" localSheetId="9">' ⑥積算内訳一覧（別紙4関連）'!$1:$2</definedName>
    <definedName name="_xlnm.Print_Titles" localSheetId="4">'③（別紙3）補助事業実施計画一覧（総合支援）'!$7:$8</definedName>
  </definedNames>
  <calcPr calcId="191029"/>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19" l="1"/>
  <c r="B16" i="26"/>
  <c r="D16" i="26"/>
  <c r="A16" i="26"/>
  <c r="A15" i="26"/>
  <c r="A14" i="26"/>
  <c r="A13" i="26"/>
  <c r="C12" i="22"/>
  <c r="C11" i="22"/>
  <c r="C10" i="22"/>
  <c r="D14" i="20" l="1"/>
  <c r="G14" i="20" s="1"/>
  <c r="D11" i="20"/>
  <c r="G11" i="20" s="1"/>
  <c r="D8" i="20"/>
  <c r="G8" i="20" s="1"/>
  <c r="G60" i="20"/>
  <c r="G59" i="20"/>
  <c r="F55" i="20"/>
  <c r="E55" i="20"/>
  <c r="D55" i="20"/>
  <c r="I43" i="1"/>
  <c r="I42" i="1"/>
  <c r="I41" i="1"/>
  <c r="R13" i="1"/>
  <c r="F40" i="23" s="1"/>
  <c r="R12" i="1"/>
  <c r="F39" i="23" s="1"/>
  <c r="R11" i="1"/>
  <c r="C11" i="23" s="1"/>
  <c r="F38" i="23" s="1"/>
  <c r="F50" i="19"/>
  <c r="E50" i="19"/>
  <c r="D50" i="19"/>
  <c r="F47" i="19"/>
  <c r="E47" i="19"/>
  <c r="D47" i="19"/>
  <c r="F44" i="19"/>
  <c r="E44" i="19"/>
  <c r="D44" i="19"/>
  <c r="F41" i="19"/>
  <c r="E41" i="19"/>
  <c r="D41" i="19"/>
  <c r="F38" i="19"/>
  <c r="E38" i="19"/>
  <c r="D38" i="19"/>
  <c r="F35" i="19"/>
  <c r="E35" i="19"/>
  <c r="D35" i="19"/>
  <c r="F32" i="19"/>
  <c r="E32" i="19"/>
  <c r="D32" i="19"/>
  <c r="B34" i="19"/>
  <c r="B31" i="19"/>
  <c r="B28" i="19"/>
  <c r="B25" i="19"/>
  <c r="B22" i="19"/>
  <c r="B19" i="19"/>
  <c r="B16" i="19"/>
  <c r="B13" i="19"/>
  <c r="B7" i="19"/>
  <c r="D8" i="19"/>
  <c r="F54" i="20"/>
  <c r="E54" i="20"/>
  <c r="D54" i="20"/>
  <c r="F50" i="20"/>
  <c r="E50" i="20"/>
  <c r="D50" i="20"/>
  <c r="G50" i="20" s="1"/>
  <c r="G49" i="20"/>
  <c r="F47" i="20"/>
  <c r="E47" i="20"/>
  <c r="G47" i="20" s="1"/>
  <c r="D47" i="20"/>
  <c r="G46" i="20"/>
  <c r="F44" i="20"/>
  <c r="E44" i="20"/>
  <c r="D44" i="20"/>
  <c r="G44" i="20" s="1"/>
  <c r="G43" i="20"/>
  <c r="G41" i="20"/>
  <c r="F41" i="20"/>
  <c r="E41" i="20"/>
  <c r="D41" i="20"/>
  <c r="G40" i="20"/>
  <c r="F38" i="20"/>
  <c r="E38" i="20"/>
  <c r="D38" i="20"/>
  <c r="G38" i="20" s="1"/>
  <c r="G37" i="20"/>
  <c r="F35" i="20"/>
  <c r="E35" i="20"/>
  <c r="D35" i="20"/>
  <c r="G35" i="20" s="1"/>
  <c r="G34" i="20"/>
  <c r="F32" i="20"/>
  <c r="G32" i="20" s="1"/>
  <c r="E32" i="20"/>
  <c r="D32" i="20"/>
  <c r="G31" i="20"/>
  <c r="G29" i="20"/>
  <c r="F29" i="20"/>
  <c r="E29" i="20"/>
  <c r="D29" i="20"/>
  <c r="G28" i="20"/>
  <c r="F26" i="20"/>
  <c r="E26" i="20"/>
  <c r="D26" i="20"/>
  <c r="G26" i="20" s="1"/>
  <c r="G25" i="20"/>
  <c r="F23" i="20"/>
  <c r="E23" i="20"/>
  <c r="G23" i="20" s="1"/>
  <c r="D23" i="20"/>
  <c r="G22" i="20"/>
  <c r="F20" i="20"/>
  <c r="E20" i="20"/>
  <c r="D20" i="20"/>
  <c r="G20" i="20" s="1"/>
  <c r="G19" i="20"/>
  <c r="G17" i="20"/>
  <c r="E17" i="20"/>
  <c r="D17" i="20"/>
  <c r="G16" i="20"/>
  <c r="E14" i="20"/>
  <c r="G13" i="20"/>
  <c r="F11" i="20"/>
  <c r="E11" i="20"/>
  <c r="G10" i="20"/>
  <c r="F8" i="20"/>
  <c r="E8" i="20"/>
  <c r="G7" i="20"/>
  <c r="F54" i="19"/>
  <c r="E54" i="19"/>
  <c r="E55" i="19" s="1"/>
  <c r="D54" i="19"/>
  <c r="D55" i="19" s="1"/>
  <c r="G49" i="19"/>
  <c r="G46" i="19"/>
  <c r="G43" i="19"/>
  <c r="G40" i="19"/>
  <c r="G37" i="19"/>
  <c r="G34" i="19"/>
  <c r="G31" i="19"/>
  <c r="F29" i="19"/>
  <c r="E29" i="19"/>
  <c r="D29" i="19"/>
  <c r="G29" i="19" s="1"/>
  <c r="G28" i="19"/>
  <c r="G26" i="19"/>
  <c r="F26" i="19"/>
  <c r="E26" i="19"/>
  <c r="D26" i="19"/>
  <c r="G25" i="19"/>
  <c r="F23" i="19"/>
  <c r="E23" i="19"/>
  <c r="D23" i="19"/>
  <c r="G22" i="19"/>
  <c r="F20" i="19"/>
  <c r="E20" i="19"/>
  <c r="D20" i="19"/>
  <c r="G20" i="19" s="1"/>
  <c r="G19" i="19"/>
  <c r="F17" i="19"/>
  <c r="G17" i="19" s="1"/>
  <c r="E17" i="19"/>
  <c r="D17" i="19"/>
  <c r="G16" i="19"/>
  <c r="F14" i="19"/>
  <c r="E14" i="19"/>
  <c r="D14" i="19"/>
  <c r="G13" i="19"/>
  <c r="F11" i="19"/>
  <c r="E11" i="19"/>
  <c r="D11" i="19"/>
  <c r="G10" i="19"/>
  <c r="F8" i="19"/>
  <c r="E8" i="19"/>
  <c r="G7" i="19"/>
  <c r="F55" i="19" l="1"/>
  <c r="G60" i="19" s="1"/>
  <c r="J23" i="18" s="1"/>
  <c r="G14" i="19"/>
  <c r="G23" i="19"/>
  <c r="G11" i="19"/>
  <c r="G8" i="19"/>
  <c r="G35" i="19"/>
  <c r="G50" i="19"/>
  <c r="G47" i="19"/>
  <c r="G44" i="19"/>
  <c r="G41" i="19"/>
  <c r="G32" i="19"/>
  <c r="G59" i="19"/>
  <c r="G38" i="19"/>
  <c r="J110" i="18" l="1"/>
  <c r="I106" i="18"/>
  <c r="I57" i="18"/>
  <c r="U4" i="15" l="1"/>
  <c r="U55" i="1"/>
  <c r="F458" i="14"/>
  <c r="D457" i="14"/>
  <c r="H457" i="14" s="1"/>
  <c r="D456" i="14"/>
  <c r="H456" i="14" s="1"/>
  <c r="D455" i="14"/>
  <c r="H455" i="14" s="1"/>
  <c r="D454" i="14"/>
  <c r="F453" i="14"/>
  <c r="D452" i="14"/>
  <c r="H452" i="14" s="1"/>
  <c r="D451" i="14"/>
  <c r="H451" i="14" s="1"/>
  <c r="D450" i="14"/>
  <c r="H450" i="14" s="1"/>
  <c r="D449" i="14"/>
  <c r="H449" i="14" s="1"/>
  <c r="F448" i="14"/>
  <c r="F459" i="14" s="1"/>
  <c r="D447" i="14"/>
  <c r="H447" i="14" s="1"/>
  <c r="D446" i="14"/>
  <c r="D445" i="14"/>
  <c r="H445" i="14" s="1"/>
  <c r="H444" i="14"/>
  <c r="D444" i="14"/>
  <c r="G444" i="14" s="1"/>
  <c r="F437" i="14"/>
  <c r="D436" i="14"/>
  <c r="H436" i="14" s="1"/>
  <c r="D435" i="14"/>
  <c r="G435" i="14" s="1"/>
  <c r="D434" i="14"/>
  <c r="G434" i="14" s="1"/>
  <c r="D433" i="14"/>
  <c r="G433" i="14" s="1"/>
  <c r="F432" i="14"/>
  <c r="D431" i="14"/>
  <c r="H431" i="14" s="1"/>
  <c r="D430" i="14"/>
  <c r="H430" i="14" s="1"/>
  <c r="D429" i="14"/>
  <c r="H429" i="14" s="1"/>
  <c r="D428" i="14"/>
  <c r="H428" i="14" s="1"/>
  <c r="F427" i="14"/>
  <c r="D426" i="14"/>
  <c r="D425" i="14"/>
  <c r="H425" i="14" s="1"/>
  <c r="D424" i="14"/>
  <c r="D423" i="14"/>
  <c r="H423" i="14" s="1"/>
  <c r="F422" i="14"/>
  <c r="D421" i="14"/>
  <c r="H421" i="14" s="1"/>
  <c r="D420" i="14"/>
  <c r="H420" i="14" s="1"/>
  <c r="D419" i="14"/>
  <c r="H419" i="14" s="1"/>
  <c r="D418" i="14"/>
  <c r="H418" i="14" s="1"/>
  <c r="F417" i="14"/>
  <c r="D416" i="14"/>
  <c r="G416" i="14" s="1"/>
  <c r="D415" i="14"/>
  <c r="H415" i="14" s="1"/>
  <c r="D414" i="14"/>
  <c r="G414" i="14" s="1"/>
  <c r="D413" i="14"/>
  <c r="H413" i="14" s="1"/>
  <c r="F412" i="14"/>
  <c r="D411" i="14"/>
  <c r="H411" i="14" s="1"/>
  <c r="D410" i="14"/>
  <c r="H410" i="14" s="1"/>
  <c r="D409" i="14"/>
  <c r="H409" i="14" s="1"/>
  <c r="D408" i="14"/>
  <c r="G408" i="14" s="1"/>
  <c r="F407" i="14"/>
  <c r="D406" i="14"/>
  <c r="H406" i="14" s="1"/>
  <c r="D405" i="14"/>
  <c r="D404" i="14"/>
  <c r="H404" i="14" s="1"/>
  <c r="D403" i="14"/>
  <c r="F402" i="14"/>
  <c r="G401" i="14"/>
  <c r="D401" i="14"/>
  <c r="H401" i="14" s="1"/>
  <c r="D400" i="14"/>
  <c r="G400" i="14" s="1"/>
  <c r="D399" i="14"/>
  <c r="H399" i="14" s="1"/>
  <c r="H398" i="14"/>
  <c r="D398" i="14"/>
  <c r="G398" i="14" s="1"/>
  <c r="F397" i="14"/>
  <c r="D396" i="14"/>
  <c r="H396" i="14" s="1"/>
  <c r="H395" i="14"/>
  <c r="D395" i="14"/>
  <c r="G395" i="14" s="1"/>
  <c r="H394" i="14"/>
  <c r="D394" i="14"/>
  <c r="G394" i="14" s="1"/>
  <c r="D393" i="14"/>
  <c r="G393" i="14" s="1"/>
  <c r="B393" i="14"/>
  <c r="B398" i="14" s="1"/>
  <c r="F392" i="14"/>
  <c r="H391" i="14"/>
  <c r="D391" i="14"/>
  <c r="G391" i="14" s="1"/>
  <c r="D390" i="14"/>
  <c r="D389" i="14"/>
  <c r="G389" i="14" s="1"/>
  <c r="H388" i="14"/>
  <c r="D388" i="14"/>
  <c r="G388" i="14" s="1"/>
  <c r="F380" i="14"/>
  <c r="D379" i="14"/>
  <c r="H379" i="14" s="1"/>
  <c r="D378" i="14"/>
  <c r="G378" i="14" s="1"/>
  <c r="D377" i="14"/>
  <c r="H377" i="14" s="1"/>
  <c r="D376" i="14"/>
  <c r="G376" i="14" s="1"/>
  <c r="F375" i="14"/>
  <c r="G374" i="14"/>
  <c r="D374" i="14"/>
  <c r="H374" i="14" s="1"/>
  <c r="G373" i="14"/>
  <c r="D373" i="14"/>
  <c r="H373" i="14" s="1"/>
  <c r="D372" i="14"/>
  <c r="H372" i="14" s="1"/>
  <c r="D371" i="14"/>
  <c r="H371" i="14" s="1"/>
  <c r="F370" i="14"/>
  <c r="D369" i="14"/>
  <c r="D368" i="14"/>
  <c r="H368" i="14" s="1"/>
  <c r="D367" i="14"/>
  <c r="D366" i="14"/>
  <c r="H366" i="14" s="1"/>
  <c r="F365" i="14"/>
  <c r="D364" i="14"/>
  <c r="G364" i="14" s="1"/>
  <c r="H363" i="14"/>
  <c r="D363" i="14"/>
  <c r="G363" i="14" s="1"/>
  <c r="D362" i="14"/>
  <c r="G362" i="14" s="1"/>
  <c r="D361" i="14"/>
  <c r="H361" i="14" s="1"/>
  <c r="F360" i="14"/>
  <c r="D359" i="14"/>
  <c r="G359" i="14" s="1"/>
  <c r="D358" i="14"/>
  <c r="H358" i="14" s="1"/>
  <c r="D357" i="14"/>
  <c r="G357" i="14" s="1"/>
  <c r="D356" i="14"/>
  <c r="G356" i="14" s="1"/>
  <c r="F355" i="14"/>
  <c r="G354" i="14"/>
  <c r="D354" i="14"/>
  <c r="H354" i="14" s="1"/>
  <c r="D353" i="14"/>
  <c r="H353" i="14" s="1"/>
  <c r="D352" i="14"/>
  <c r="H352" i="14" s="1"/>
  <c r="D351" i="14"/>
  <c r="H351" i="14" s="1"/>
  <c r="F350" i="14"/>
  <c r="D349" i="14"/>
  <c r="H349" i="14" s="1"/>
  <c r="D348" i="14"/>
  <c r="D347" i="14"/>
  <c r="H347" i="14" s="1"/>
  <c r="D346" i="14"/>
  <c r="B346" i="14"/>
  <c r="B347" i="14" s="1"/>
  <c r="B348" i="14" s="1"/>
  <c r="B349" i="14" s="1"/>
  <c r="F345" i="14"/>
  <c r="D344" i="14"/>
  <c r="H344" i="14" s="1"/>
  <c r="H343" i="14"/>
  <c r="G343" i="14"/>
  <c r="D343" i="14"/>
  <c r="D342" i="14"/>
  <c r="H342" i="14" s="1"/>
  <c r="D341" i="14"/>
  <c r="D340" i="14"/>
  <c r="G340" i="14" s="1"/>
  <c r="H339" i="14"/>
  <c r="G339" i="14"/>
  <c r="D339" i="14"/>
  <c r="D338" i="14"/>
  <c r="H338" i="14" s="1"/>
  <c r="D337" i="14"/>
  <c r="H337" i="14" s="1"/>
  <c r="F336" i="14"/>
  <c r="D335" i="14"/>
  <c r="H335" i="14" s="1"/>
  <c r="G334" i="14"/>
  <c r="D334" i="14"/>
  <c r="H334" i="14" s="1"/>
  <c r="D333" i="14"/>
  <c r="H332" i="14"/>
  <c r="D332" i="14"/>
  <c r="G332" i="14" s="1"/>
  <c r="D331" i="14"/>
  <c r="H331" i="14" s="1"/>
  <c r="D330" i="14"/>
  <c r="H330" i="14" s="1"/>
  <c r="D329" i="14"/>
  <c r="H328" i="14"/>
  <c r="D328" i="14"/>
  <c r="G328" i="14" s="1"/>
  <c r="F327" i="14"/>
  <c r="G326" i="14"/>
  <c r="D326" i="14"/>
  <c r="H326" i="14" s="1"/>
  <c r="D325" i="14"/>
  <c r="D324" i="14"/>
  <c r="G324" i="14" s="1"/>
  <c r="D323" i="14"/>
  <c r="H323" i="14" s="1"/>
  <c r="D322" i="14"/>
  <c r="H322" i="14" s="1"/>
  <c r="D321" i="14"/>
  <c r="D320" i="14"/>
  <c r="G320" i="14" s="1"/>
  <c r="H319" i="14"/>
  <c r="D319" i="14"/>
  <c r="G319" i="14" s="1"/>
  <c r="F317" i="14"/>
  <c r="D316" i="14"/>
  <c r="G316" i="14" s="1"/>
  <c r="D315" i="14"/>
  <c r="G315" i="14" s="1"/>
  <c r="D314" i="14"/>
  <c r="G314" i="14" s="1"/>
  <c r="D313" i="14"/>
  <c r="G313" i="14" s="1"/>
  <c r="F312" i="14"/>
  <c r="D311" i="14"/>
  <c r="G311" i="14" s="1"/>
  <c r="D310" i="14"/>
  <c r="H310" i="14" s="1"/>
  <c r="D309" i="14"/>
  <c r="H309" i="14" s="1"/>
  <c r="D308" i="14"/>
  <c r="H308" i="14" s="1"/>
  <c r="F307" i="14"/>
  <c r="D306" i="14"/>
  <c r="H306" i="14" s="1"/>
  <c r="D305" i="14"/>
  <c r="H305" i="14" s="1"/>
  <c r="D304" i="14"/>
  <c r="H304" i="14" s="1"/>
  <c r="D303" i="14"/>
  <c r="H303" i="14" s="1"/>
  <c r="F302" i="14"/>
  <c r="D301" i="14"/>
  <c r="D300" i="14"/>
  <c r="D299" i="14"/>
  <c r="D298" i="14"/>
  <c r="F297" i="14"/>
  <c r="D296" i="14"/>
  <c r="G296" i="14" s="1"/>
  <c r="D295" i="14"/>
  <c r="G295" i="14" s="1"/>
  <c r="D294" i="14"/>
  <c r="G294" i="14" s="1"/>
  <c r="D293" i="14"/>
  <c r="G293" i="14" s="1"/>
  <c r="G297" i="14" s="1"/>
  <c r="F292" i="14"/>
  <c r="D291" i="14"/>
  <c r="H291" i="14" s="1"/>
  <c r="D290" i="14"/>
  <c r="H290" i="14" s="1"/>
  <c r="D289" i="14"/>
  <c r="H289" i="14" s="1"/>
  <c r="D288" i="14"/>
  <c r="H288" i="14" s="1"/>
  <c r="F287" i="14"/>
  <c r="D286" i="14"/>
  <c r="H286" i="14" s="1"/>
  <c r="D285" i="14"/>
  <c r="H285" i="14" s="1"/>
  <c r="D284" i="14"/>
  <c r="H284" i="14" s="1"/>
  <c r="D283" i="14"/>
  <c r="F282" i="14"/>
  <c r="D281" i="14"/>
  <c r="D280" i="14"/>
  <c r="D279" i="14"/>
  <c r="B279" i="14"/>
  <c r="B280" i="14" s="1"/>
  <c r="B281" i="14" s="1"/>
  <c r="D278" i="14"/>
  <c r="F277" i="14"/>
  <c r="H276" i="14"/>
  <c r="D276" i="14"/>
  <c r="G276" i="14" s="1"/>
  <c r="H275" i="14"/>
  <c r="D275" i="14"/>
  <c r="G275" i="14" s="1"/>
  <c r="H274" i="14"/>
  <c r="D274" i="14"/>
  <c r="G274" i="14" s="1"/>
  <c r="D273" i="14"/>
  <c r="G273" i="14" s="1"/>
  <c r="B273" i="14"/>
  <c r="B278" i="14" s="1"/>
  <c r="B283" i="14" s="1"/>
  <c r="F272" i="14"/>
  <c r="H271" i="14"/>
  <c r="G271" i="14"/>
  <c r="D271" i="14"/>
  <c r="D270" i="14"/>
  <c r="H270" i="14" s="1"/>
  <c r="D269" i="14"/>
  <c r="H268" i="14"/>
  <c r="D268" i="14"/>
  <c r="G268" i="14" s="1"/>
  <c r="F260" i="14"/>
  <c r="H259" i="14"/>
  <c r="D259" i="14"/>
  <c r="G259" i="14" s="1"/>
  <c r="H258" i="14"/>
  <c r="D258" i="14"/>
  <c r="G258" i="14" s="1"/>
  <c r="H257" i="14"/>
  <c r="D257" i="14"/>
  <c r="G257" i="14" s="1"/>
  <c r="H256" i="14"/>
  <c r="H260" i="14" s="1"/>
  <c r="D256" i="14"/>
  <c r="G256" i="14" s="1"/>
  <c r="F255" i="14"/>
  <c r="H254" i="14"/>
  <c r="G254" i="14"/>
  <c r="D254" i="14"/>
  <c r="H253" i="14"/>
  <c r="G253" i="14"/>
  <c r="D253" i="14"/>
  <c r="H252" i="14"/>
  <c r="H255" i="14" s="1"/>
  <c r="G252" i="14"/>
  <c r="D252" i="14"/>
  <c r="H251" i="14"/>
  <c r="G251" i="14"/>
  <c r="D251" i="14"/>
  <c r="F250" i="14"/>
  <c r="G249" i="14"/>
  <c r="D249" i="14"/>
  <c r="H249" i="14" s="1"/>
  <c r="G248" i="14"/>
  <c r="D248" i="14"/>
  <c r="H248" i="14" s="1"/>
  <c r="D247" i="14"/>
  <c r="H247" i="14" s="1"/>
  <c r="G246" i="14"/>
  <c r="D246" i="14"/>
  <c r="H246" i="14" s="1"/>
  <c r="H250" i="14" s="1"/>
  <c r="F245" i="14"/>
  <c r="D244" i="14"/>
  <c r="D243" i="14"/>
  <c r="D242" i="14"/>
  <c r="D241" i="14"/>
  <c r="F240" i="14"/>
  <c r="H239" i="14"/>
  <c r="D239" i="14"/>
  <c r="G239" i="14" s="1"/>
  <c r="H238" i="14"/>
  <c r="D238" i="14"/>
  <c r="G238" i="14" s="1"/>
  <c r="H237" i="14"/>
  <c r="D237" i="14"/>
  <c r="G237" i="14" s="1"/>
  <c r="H236" i="14"/>
  <c r="D236" i="14"/>
  <c r="G236" i="14" s="1"/>
  <c r="F235" i="14"/>
  <c r="H234" i="14"/>
  <c r="G234" i="14"/>
  <c r="D234" i="14"/>
  <c r="H233" i="14"/>
  <c r="G233" i="14"/>
  <c r="D233" i="14"/>
  <c r="H232" i="14"/>
  <c r="G232" i="14"/>
  <c r="D232" i="14"/>
  <c r="H231" i="14"/>
  <c r="H235" i="14" s="1"/>
  <c r="G231" i="14"/>
  <c r="G235" i="14" s="1"/>
  <c r="D231" i="14"/>
  <c r="F230" i="14"/>
  <c r="G229" i="14"/>
  <c r="D229" i="14"/>
  <c r="H229" i="14" s="1"/>
  <c r="D228" i="14"/>
  <c r="G227" i="14"/>
  <c r="D227" i="14"/>
  <c r="H227" i="14" s="1"/>
  <c r="D226" i="14"/>
  <c r="H226" i="14" s="1"/>
  <c r="F225" i="14"/>
  <c r="D224" i="14"/>
  <c r="D223" i="14"/>
  <c r="D222" i="14"/>
  <c r="D221" i="14"/>
  <c r="F220" i="14"/>
  <c r="H219" i="14"/>
  <c r="D219" i="14"/>
  <c r="G219" i="14" s="1"/>
  <c r="H218" i="14"/>
  <c r="D218" i="14"/>
  <c r="G218" i="14" s="1"/>
  <c r="H217" i="14"/>
  <c r="D217" i="14"/>
  <c r="G217" i="14" s="1"/>
  <c r="H216" i="14"/>
  <c r="H220" i="14" s="1"/>
  <c r="D216" i="14"/>
  <c r="G216" i="14" s="1"/>
  <c r="G220" i="14" s="1"/>
  <c r="B216" i="14"/>
  <c r="B221" i="14" s="1"/>
  <c r="B226" i="14" s="1"/>
  <c r="F215" i="14"/>
  <c r="H214" i="14"/>
  <c r="G214" i="14"/>
  <c r="D214" i="14"/>
  <c r="H213" i="14"/>
  <c r="G213" i="14"/>
  <c r="D213" i="14"/>
  <c r="H212" i="14"/>
  <c r="G212" i="14"/>
  <c r="D212" i="14"/>
  <c r="B212" i="14"/>
  <c r="B213" i="14" s="1"/>
  <c r="B214" i="14" s="1"/>
  <c r="H211" i="14"/>
  <c r="H215" i="14" s="1"/>
  <c r="G211" i="14"/>
  <c r="D211" i="14"/>
  <c r="F209" i="14"/>
  <c r="H208" i="14"/>
  <c r="D208" i="14"/>
  <c r="G208" i="14" s="1"/>
  <c r="H207" i="14"/>
  <c r="D207" i="14"/>
  <c r="G207" i="14" s="1"/>
  <c r="H206" i="14"/>
  <c r="D206" i="14"/>
  <c r="G206" i="14" s="1"/>
  <c r="H205" i="14"/>
  <c r="D205" i="14"/>
  <c r="G205" i="14" s="1"/>
  <c r="F204" i="14"/>
  <c r="H203" i="14"/>
  <c r="G203" i="14"/>
  <c r="D203" i="14"/>
  <c r="H202" i="14"/>
  <c r="G202" i="14"/>
  <c r="D202" i="14"/>
  <c r="H201" i="14"/>
  <c r="H204" i="14" s="1"/>
  <c r="G201" i="14"/>
  <c r="D201" i="14"/>
  <c r="H200" i="14"/>
  <c r="G200" i="14"/>
  <c r="D200" i="14"/>
  <c r="F199" i="14"/>
  <c r="D198" i="14"/>
  <c r="G197" i="14"/>
  <c r="D197" i="14"/>
  <c r="H197" i="14" s="1"/>
  <c r="D196" i="14"/>
  <c r="H196" i="14" s="1"/>
  <c r="G195" i="14"/>
  <c r="D195" i="14"/>
  <c r="H195" i="14" s="1"/>
  <c r="F194" i="14"/>
  <c r="D193" i="14"/>
  <c r="D192" i="14"/>
  <c r="D191" i="14"/>
  <c r="D190" i="14"/>
  <c r="F189" i="14"/>
  <c r="H188" i="14"/>
  <c r="D188" i="14"/>
  <c r="G188" i="14" s="1"/>
  <c r="H187" i="14"/>
  <c r="D187" i="14"/>
  <c r="G187" i="14" s="1"/>
  <c r="H186" i="14"/>
  <c r="D186" i="14"/>
  <c r="G186" i="14" s="1"/>
  <c r="H185" i="14"/>
  <c r="H189" i="14" s="1"/>
  <c r="D185" i="14"/>
  <c r="G185" i="14" s="1"/>
  <c r="F184" i="14"/>
  <c r="H183" i="14"/>
  <c r="G183" i="14"/>
  <c r="D183" i="14"/>
  <c r="H182" i="14"/>
  <c r="G182" i="14"/>
  <c r="D182" i="14"/>
  <c r="H181" i="14"/>
  <c r="G181" i="14"/>
  <c r="D181" i="14"/>
  <c r="H180" i="14"/>
  <c r="H184" i="14" s="1"/>
  <c r="G180" i="14"/>
  <c r="G184" i="14" s="1"/>
  <c r="D180" i="14"/>
  <c r="F179" i="14"/>
  <c r="G178" i="14"/>
  <c r="D178" i="14"/>
  <c r="H178" i="14" s="1"/>
  <c r="D177" i="14"/>
  <c r="G176" i="14"/>
  <c r="D176" i="14"/>
  <c r="H176" i="14" s="1"/>
  <c r="D175" i="14"/>
  <c r="H175" i="14" s="1"/>
  <c r="F174" i="14"/>
  <c r="G173" i="14"/>
  <c r="D173" i="14"/>
  <c r="H173" i="14" s="1"/>
  <c r="D172" i="14"/>
  <c r="G172" i="14" s="1"/>
  <c r="D171" i="14"/>
  <c r="D170" i="14"/>
  <c r="H170" i="14" s="1"/>
  <c r="F169" i="14"/>
  <c r="H168" i="14"/>
  <c r="G168" i="14"/>
  <c r="D168" i="14"/>
  <c r="D167" i="14"/>
  <c r="H167" i="14" s="1"/>
  <c r="H166" i="14"/>
  <c r="G166" i="14"/>
  <c r="D166" i="14"/>
  <c r="D165" i="14"/>
  <c r="H165" i="14" s="1"/>
  <c r="B165" i="14"/>
  <c r="F164" i="14"/>
  <c r="G163" i="14"/>
  <c r="D163" i="14"/>
  <c r="H163" i="14" s="1"/>
  <c r="H162" i="14"/>
  <c r="G162" i="14"/>
  <c r="D162" i="14"/>
  <c r="G161" i="14"/>
  <c r="D161" i="14"/>
  <c r="H161" i="14" s="1"/>
  <c r="B161" i="14"/>
  <c r="B162" i="14" s="1"/>
  <c r="B163" i="14" s="1"/>
  <c r="H160" i="14"/>
  <c r="H164" i="14" s="1"/>
  <c r="G160" i="14"/>
  <c r="G164" i="14" s="1"/>
  <c r="D160" i="14"/>
  <c r="F158" i="14"/>
  <c r="H157" i="14"/>
  <c r="D157" i="14"/>
  <c r="G157" i="14" s="1"/>
  <c r="D156" i="14"/>
  <c r="H155" i="14"/>
  <c r="D155" i="14"/>
  <c r="G155" i="14" s="1"/>
  <c r="D154" i="14"/>
  <c r="F153" i="14"/>
  <c r="G152" i="14"/>
  <c r="D152" i="14"/>
  <c r="H152" i="14" s="1"/>
  <c r="H151" i="14"/>
  <c r="D151" i="14"/>
  <c r="G151" i="14" s="1"/>
  <c r="G150" i="14"/>
  <c r="D150" i="14"/>
  <c r="H150" i="14" s="1"/>
  <c r="D149" i="14"/>
  <c r="G149" i="14" s="1"/>
  <c r="G153" i="14" s="1"/>
  <c r="F148" i="14"/>
  <c r="H147" i="14"/>
  <c r="G147" i="14"/>
  <c r="D147" i="14"/>
  <c r="D146" i="14"/>
  <c r="H146" i="14" s="1"/>
  <c r="H145" i="14"/>
  <c r="G145" i="14"/>
  <c r="D145" i="14"/>
  <c r="D144" i="14"/>
  <c r="H144" i="14" s="1"/>
  <c r="F143" i="14"/>
  <c r="H142" i="14"/>
  <c r="D142" i="14"/>
  <c r="G142" i="14" s="1"/>
  <c r="G141" i="14"/>
  <c r="D141" i="14"/>
  <c r="H141" i="14" s="1"/>
  <c r="H140" i="14"/>
  <c r="D140" i="14"/>
  <c r="G140" i="14" s="1"/>
  <c r="G139" i="14"/>
  <c r="G143" i="14" s="1"/>
  <c r="D139" i="14"/>
  <c r="H139" i="14" s="1"/>
  <c r="H143" i="14" s="1"/>
  <c r="F138" i="14"/>
  <c r="D137" i="14"/>
  <c r="H136" i="14"/>
  <c r="G136" i="14"/>
  <c r="D136" i="14"/>
  <c r="D135" i="14"/>
  <c r="H134" i="14"/>
  <c r="G134" i="14"/>
  <c r="D134" i="14"/>
  <c r="F133" i="14"/>
  <c r="D132" i="14"/>
  <c r="G132" i="14" s="1"/>
  <c r="G131" i="14"/>
  <c r="D131" i="14"/>
  <c r="H131" i="14" s="1"/>
  <c r="H130" i="14"/>
  <c r="D130" i="14"/>
  <c r="G130" i="14" s="1"/>
  <c r="G129" i="14"/>
  <c r="D129" i="14"/>
  <c r="H129" i="14" s="1"/>
  <c r="F128" i="14"/>
  <c r="D127" i="14"/>
  <c r="H127" i="14" s="1"/>
  <c r="H126" i="14"/>
  <c r="G126" i="14"/>
  <c r="D126" i="14"/>
  <c r="D125" i="14"/>
  <c r="H125" i="14" s="1"/>
  <c r="H124" i="14"/>
  <c r="H128" i="14" s="1"/>
  <c r="G124" i="14"/>
  <c r="D124" i="14"/>
  <c r="F123" i="14"/>
  <c r="D122" i="14"/>
  <c r="H122" i="14" s="1"/>
  <c r="H121" i="14"/>
  <c r="D121" i="14"/>
  <c r="G121" i="14" s="1"/>
  <c r="D120" i="14"/>
  <c r="H120" i="14" s="1"/>
  <c r="H119" i="14"/>
  <c r="H123" i="14" s="1"/>
  <c r="D119" i="14"/>
  <c r="G119" i="14" s="1"/>
  <c r="F118" i="14"/>
  <c r="H117" i="14"/>
  <c r="G117" i="14"/>
  <c r="D117" i="14"/>
  <c r="D116" i="14"/>
  <c r="H115" i="14"/>
  <c r="G115" i="14"/>
  <c r="D115" i="14"/>
  <c r="H114" i="14"/>
  <c r="D114" i="14"/>
  <c r="G114" i="14" s="1"/>
  <c r="B114" i="14"/>
  <c r="G113" i="14"/>
  <c r="F113" i="14"/>
  <c r="G112" i="14"/>
  <c r="D112" i="14"/>
  <c r="H112" i="14" s="1"/>
  <c r="H111" i="14"/>
  <c r="D111" i="14"/>
  <c r="G111" i="14" s="1"/>
  <c r="G110" i="14"/>
  <c r="D110" i="14"/>
  <c r="H110" i="14" s="1"/>
  <c r="B110" i="14"/>
  <c r="B111" i="14" s="1"/>
  <c r="B112" i="14" s="1"/>
  <c r="H109" i="14"/>
  <c r="D109" i="14"/>
  <c r="G109" i="14" s="1"/>
  <c r="F107" i="14"/>
  <c r="H106" i="14"/>
  <c r="G106" i="14"/>
  <c r="D106" i="14"/>
  <c r="H105" i="14"/>
  <c r="D105" i="14"/>
  <c r="G105" i="14" s="1"/>
  <c r="H104" i="14"/>
  <c r="G104" i="14"/>
  <c r="D104" i="14"/>
  <c r="D103" i="14"/>
  <c r="G103" i="14" s="1"/>
  <c r="G107" i="14" s="1"/>
  <c r="F102" i="14"/>
  <c r="G101" i="14"/>
  <c r="D101" i="14"/>
  <c r="H101" i="14" s="1"/>
  <c r="D100" i="14"/>
  <c r="G100" i="14" s="1"/>
  <c r="G99" i="14"/>
  <c r="D99" i="14"/>
  <c r="H99" i="14" s="1"/>
  <c r="D98" i="14"/>
  <c r="G98" i="14" s="1"/>
  <c r="G102" i="14" s="1"/>
  <c r="F97" i="14"/>
  <c r="H96" i="14"/>
  <c r="G96" i="14"/>
  <c r="D96" i="14"/>
  <c r="D95" i="14"/>
  <c r="H94" i="14"/>
  <c r="G94" i="14"/>
  <c r="D94" i="14"/>
  <c r="D93" i="14"/>
  <c r="F92" i="14"/>
  <c r="H91" i="14"/>
  <c r="D91" i="14"/>
  <c r="G91" i="14" s="1"/>
  <c r="G90" i="14"/>
  <c r="D90" i="14"/>
  <c r="H90" i="14" s="1"/>
  <c r="H89" i="14"/>
  <c r="D89" i="14"/>
  <c r="G89" i="14" s="1"/>
  <c r="G88" i="14"/>
  <c r="G92" i="14" s="1"/>
  <c r="D88" i="14"/>
  <c r="H88" i="14" s="1"/>
  <c r="H92" i="14" s="1"/>
  <c r="F87" i="14"/>
  <c r="H86" i="14"/>
  <c r="D86" i="14"/>
  <c r="G86" i="14" s="1"/>
  <c r="H85" i="14"/>
  <c r="G85" i="14"/>
  <c r="D85" i="14"/>
  <c r="D84" i="14"/>
  <c r="G84" i="14" s="1"/>
  <c r="H83" i="14"/>
  <c r="G83" i="14"/>
  <c r="D83" i="14"/>
  <c r="F82" i="14"/>
  <c r="D81" i="14"/>
  <c r="G81" i="14" s="1"/>
  <c r="G80" i="14"/>
  <c r="D80" i="14"/>
  <c r="H80" i="14" s="1"/>
  <c r="D79" i="14"/>
  <c r="G79" i="14" s="1"/>
  <c r="G78" i="14"/>
  <c r="D78" i="14"/>
  <c r="H78" i="14" s="1"/>
  <c r="F77" i="14"/>
  <c r="D76" i="14"/>
  <c r="H75" i="14"/>
  <c r="G75" i="14"/>
  <c r="D75" i="14"/>
  <c r="D74" i="14"/>
  <c r="H73" i="14"/>
  <c r="G73" i="14"/>
  <c r="D73" i="14"/>
  <c r="F72" i="14"/>
  <c r="D71" i="14"/>
  <c r="H71" i="14" s="1"/>
  <c r="H70" i="14"/>
  <c r="D70" i="14"/>
  <c r="G70" i="14" s="1"/>
  <c r="D69" i="14"/>
  <c r="H69" i="14" s="1"/>
  <c r="H68" i="14"/>
  <c r="D68" i="14"/>
  <c r="G68" i="14" s="1"/>
  <c r="B68" i="14"/>
  <c r="B69" i="14" s="1"/>
  <c r="B70" i="14" s="1"/>
  <c r="B71" i="14" s="1"/>
  <c r="G67" i="14"/>
  <c r="F67" i="14"/>
  <c r="F108" i="14" s="1"/>
  <c r="H66" i="14"/>
  <c r="G66" i="14"/>
  <c r="D66" i="14"/>
  <c r="H65" i="14"/>
  <c r="D65" i="14"/>
  <c r="G65" i="14" s="1"/>
  <c r="B65" i="14"/>
  <c r="B66" i="14" s="1"/>
  <c r="H64" i="14"/>
  <c r="G64" i="14"/>
  <c r="D64" i="14"/>
  <c r="D63" i="14"/>
  <c r="G63" i="14" s="1"/>
  <c r="B63" i="14"/>
  <c r="B64" i="14" s="1"/>
  <c r="F62" i="14"/>
  <c r="G61" i="14"/>
  <c r="D61" i="14"/>
  <c r="H61" i="14" s="1"/>
  <c r="D60" i="14"/>
  <c r="G60" i="14" s="1"/>
  <c r="G59" i="14"/>
  <c r="D59" i="14"/>
  <c r="H59" i="14" s="1"/>
  <c r="B59" i="14"/>
  <c r="B60" i="14" s="1"/>
  <c r="B61" i="14" s="1"/>
  <c r="H58" i="14"/>
  <c r="D58" i="14"/>
  <c r="G58" i="14" s="1"/>
  <c r="G62" i="14" s="1"/>
  <c r="F56" i="14"/>
  <c r="H55" i="14"/>
  <c r="G55" i="14"/>
  <c r="D55" i="14"/>
  <c r="H54" i="14"/>
  <c r="D54" i="14"/>
  <c r="G54" i="14" s="1"/>
  <c r="H53" i="14"/>
  <c r="G53" i="14"/>
  <c r="D53" i="14"/>
  <c r="D52" i="14"/>
  <c r="G52" i="14" s="1"/>
  <c r="G56" i="14" s="1"/>
  <c r="F51" i="14"/>
  <c r="G50" i="14"/>
  <c r="D50" i="14"/>
  <c r="H50" i="14" s="1"/>
  <c r="D49" i="14"/>
  <c r="G49" i="14" s="1"/>
  <c r="G48" i="14"/>
  <c r="G51" i="14" s="1"/>
  <c r="D48" i="14"/>
  <c r="H48" i="14" s="1"/>
  <c r="D47" i="14"/>
  <c r="G47" i="14" s="1"/>
  <c r="F46" i="14"/>
  <c r="H45" i="14"/>
  <c r="G45" i="14"/>
  <c r="D45" i="14"/>
  <c r="D44" i="14"/>
  <c r="H43" i="14"/>
  <c r="G43" i="14"/>
  <c r="D43" i="14"/>
  <c r="D42" i="14"/>
  <c r="F41" i="14"/>
  <c r="H40" i="14"/>
  <c r="D40" i="14"/>
  <c r="G40" i="14" s="1"/>
  <c r="D39" i="14"/>
  <c r="H39" i="14" s="1"/>
  <c r="H38" i="14"/>
  <c r="H41" i="14" s="1"/>
  <c r="D38" i="14"/>
  <c r="G38" i="14" s="1"/>
  <c r="D37" i="14"/>
  <c r="H37" i="14" s="1"/>
  <c r="F36" i="14"/>
  <c r="H35" i="14"/>
  <c r="D35" i="14"/>
  <c r="G35" i="14" s="1"/>
  <c r="H34" i="14"/>
  <c r="G34" i="14"/>
  <c r="D34" i="14"/>
  <c r="D33" i="14"/>
  <c r="G33" i="14" s="1"/>
  <c r="H32" i="14"/>
  <c r="G32" i="14"/>
  <c r="D32" i="14"/>
  <c r="F31" i="14"/>
  <c r="G30" i="14"/>
  <c r="D30" i="14"/>
  <c r="H30" i="14" s="1"/>
  <c r="G29" i="14"/>
  <c r="D29" i="14"/>
  <c r="H29" i="14" s="1"/>
  <c r="D28" i="14"/>
  <c r="H28" i="14" s="1"/>
  <c r="G27" i="14"/>
  <c r="D27" i="14"/>
  <c r="H27" i="14" s="1"/>
  <c r="F26" i="14"/>
  <c r="D25" i="14"/>
  <c r="G24" i="14"/>
  <c r="D24" i="14"/>
  <c r="H24" i="14" s="1"/>
  <c r="D23" i="14"/>
  <c r="G22" i="14"/>
  <c r="D22" i="14"/>
  <c r="H22" i="14" s="1"/>
  <c r="B22" i="14"/>
  <c r="B23" i="14" s="1"/>
  <c r="B24" i="14" s="1"/>
  <c r="B25" i="14" s="1"/>
  <c r="F21" i="14"/>
  <c r="G20" i="14"/>
  <c r="D20" i="14"/>
  <c r="H20" i="14" s="1"/>
  <c r="H19" i="14"/>
  <c r="D19" i="14"/>
  <c r="G19" i="14" s="1"/>
  <c r="D18" i="14"/>
  <c r="H18" i="14" s="1"/>
  <c r="B18" i="14"/>
  <c r="B19" i="14" s="1"/>
  <c r="B20" i="14" s="1"/>
  <c r="H17" i="14"/>
  <c r="D17" i="14"/>
  <c r="G17" i="14" s="1"/>
  <c r="B17" i="14"/>
  <c r="F16" i="14"/>
  <c r="H15" i="14"/>
  <c r="G15" i="14"/>
  <c r="D15" i="14"/>
  <c r="D14" i="14"/>
  <c r="G14" i="14" s="1"/>
  <c r="B14" i="14"/>
  <c r="B15" i="14" s="1"/>
  <c r="H13" i="14"/>
  <c r="G13" i="14"/>
  <c r="D13" i="14"/>
  <c r="H12" i="14"/>
  <c r="D12" i="14"/>
  <c r="G12" i="14" s="1"/>
  <c r="G16" i="14" s="1"/>
  <c r="B12" i="14"/>
  <c r="B13" i="14" s="1"/>
  <c r="F11" i="14"/>
  <c r="G10" i="14"/>
  <c r="D10" i="14"/>
  <c r="H10" i="14" s="1"/>
  <c r="B10" i="14"/>
  <c r="H9" i="14"/>
  <c r="D9" i="14"/>
  <c r="G9" i="14" s="1"/>
  <c r="D8" i="14"/>
  <c r="H8" i="14" s="1"/>
  <c r="B8" i="14"/>
  <c r="B9" i="14" s="1"/>
  <c r="D7" i="14"/>
  <c r="H7" i="14" s="1"/>
  <c r="H273" i="14" l="1"/>
  <c r="G7" i="14"/>
  <c r="G413" i="14"/>
  <c r="G418" i="14"/>
  <c r="H408" i="14"/>
  <c r="G428" i="14"/>
  <c r="G430" i="14"/>
  <c r="G8" i="14"/>
  <c r="F57" i="14"/>
  <c r="H11" i="14"/>
  <c r="H296" i="14"/>
  <c r="G303" i="14"/>
  <c r="G308" i="14"/>
  <c r="H294" i="14"/>
  <c r="G289" i="14"/>
  <c r="G292" i="14" s="1"/>
  <c r="G286" i="14"/>
  <c r="G304" i="14"/>
  <c r="H293" i="14"/>
  <c r="G310" i="14"/>
  <c r="G305" i="14"/>
  <c r="H311" i="14"/>
  <c r="H312" i="14" s="1"/>
  <c r="H307" i="14"/>
  <c r="G358" i="14"/>
  <c r="G372" i="14"/>
  <c r="G377" i="14"/>
  <c r="G352" i="14"/>
  <c r="H375" i="14"/>
  <c r="G351" i="14"/>
  <c r="G355" i="14" s="1"/>
  <c r="H356" i="14"/>
  <c r="H434" i="14"/>
  <c r="H414" i="14"/>
  <c r="G410" i="14"/>
  <c r="G420" i="14"/>
  <c r="H416" i="14"/>
  <c r="H417" i="14" s="1"/>
  <c r="H412" i="14"/>
  <c r="G429" i="14"/>
  <c r="G455" i="14"/>
  <c r="G445" i="14"/>
  <c r="G456" i="14"/>
  <c r="G451" i="14"/>
  <c r="G449" i="14"/>
  <c r="G447" i="14"/>
  <c r="B403" i="14"/>
  <c r="B399" i="14"/>
  <c r="B400" i="14" s="1"/>
  <c r="B401" i="14" s="1"/>
  <c r="F438" i="14"/>
  <c r="G397" i="14"/>
  <c r="G409" i="14"/>
  <c r="G431" i="14"/>
  <c r="H435" i="14"/>
  <c r="H389" i="14"/>
  <c r="H393" i="14"/>
  <c r="H397" i="14" s="1"/>
  <c r="G396" i="14"/>
  <c r="G399" i="14"/>
  <c r="G421" i="14"/>
  <c r="B394" i="14"/>
  <c r="B395" i="14" s="1"/>
  <c r="B396" i="14" s="1"/>
  <c r="G436" i="14"/>
  <c r="G437" i="14" s="1"/>
  <c r="H400" i="14"/>
  <c r="H402" i="14" s="1"/>
  <c r="H432" i="14"/>
  <c r="H433" i="14"/>
  <c r="G411" i="14"/>
  <c r="G415" i="14"/>
  <c r="G417" i="14" s="1"/>
  <c r="G419" i="14"/>
  <c r="G330" i="14"/>
  <c r="G331" i="14"/>
  <c r="G335" i="14"/>
  <c r="G353" i="14"/>
  <c r="H357" i="14"/>
  <c r="G361" i="14"/>
  <c r="G365" i="14" s="1"/>
  <c r="H364" i="14"/>
  <c r="G371" i="14"/>
  <c r="G375" i="14" s="1"/>
  <c r="G323" i="14"/>
  <c r="H378" i="14"/>
  <c r="H340" i="14"/>
  <c r="G344" i="14"/>
  <c r="H355" i="14"/>
  <c r="H362" i="14"/>
  <c r="G379" i="14"/>
  <c r="G380" i="14" s="1"/>
  <c r="H324" i="14"/>
  <c r="H376" i="14"/>
  <c r="H380" i="14" s="1"/>
  <c r="H320" i="14"/>
  <c r="G338" i="14"/>
  <c r="G342" i="14"/>
  <c r="H359" i="14"/>
  <c r="G290" i="14"/>
  <c r="G309" i="14"/>
  <c r="H316" i="14"/>
  <c r="F318" i="14"/>
  <c r="G288" i="14"/>
  <c r="H313" i="14"/>
  <c r="G291" i="14"/>
  <c r="H295" i="14"/>
  <c r="G284" i="14"/>
  <c r="H314" i="14"/>
  <c r="G312" i="14"/>
  <c r="H315" i="14"/>
  <c r="H31" i="14"/>
  <c r="H26" i="14"/>
  <c r="G26" i="14"/>
  <c r="H82" i="14"/>
  <c r="H93" i="14"/>
  <c r="G93" i="14"/>
  <c r="H113" i="14"/>
  <c r="H171" i="14"/>
  <c r="G171" i="14"/>
  <c r="H177" i="14"/>
  <c r="G177" i="14"/>
  <c r="H228" i="14"/>
  <c r="G228" i="14"/>
  <c r="H283" i="14"/>
  <c r="H287" i="14" s="1"/>
  <c r="G283" i="14"/>
  <c r="H321" i="14"/>
  <c r="G321" i="14"/>
  <c r="H42" i="14"/>
  <c r="G42" i="14"/>
  <c r="G18" i="14"/>
  <c r="H81" i="14"/>
  <c r="H84" i="14"/>
  <c r="H87" i="14" s="1"/>
  <c r="H100" i="14"/>
  <c r="H103" i="14"/>
  <c r="H107" i="14" s="1"/>
  <c r="H116" i="14"/>
  <c r="H118" i="14" s="1"/>
  <c r="G116" i="14"/>
  <c r="G118" i="14" s="1"/>
  <c r="H156" i="14"/>
  <c r="G156" i="14"/>
  <c r="H278" i="14"/>
  <c r="G278" i="14"/>
  <c r="G282" i="14" s="1"/>
  <c r="H25" i="14"/>
  <c r="G25" i="14"/>
  <c r="G28" i="14"/>
  <c r="G31" i="14" s="1"/>
  <c r="H49" i="14"/>
  <c r="H52" i="14"/>
  <c r="H56" i="14" s="1"/>
  <c r="G72" i="14"/>
  <c r="G71" i="14"/>
  <c r="G82" i="14"/>
  <c r="B119" i="14"/>
  <c r="B115" i="14"/>
  <c r="B116" i="14" s="1"/>
  <c r="B117" i="14" s="1"/>
  <c r="G120" i="14"/>
  <c r="G123" i="14" s="1"/>
  <c r="H149" i="14"/>
  <c r="H153" i="14" s="1"/>
  <c r="B166" i="14"/>
  <c r="B167" i="14" s="1"/>
  <c r="B168" i="14" s="1"/>
  <c r="B170" i="14"/>
  <c r="H74" i="14"/>
  <c r="H77" i="14" s="1"/>
  <c r="G74" i="14"/>
  <c r="H33" i="14"/>
  <c r="H36" i="14" s="1"/>
  <c r="H72" i="14"/>
  <c r="H135" i="14"/>
  <c r="H138" i="14" s="1"/>
  <c r="G135" i="14"/>
  <c r="G138" i="14" s="1"/>
  <c r="H169" i="14"/>
  <c r="G39" i="14"/>
  <c r="G37" i="14"/>
  <c r="G41" i="14" s="1"/>
  <c r="B73" i="14"/>
  <c r="H79" i="14"/>
  <c r="H95" i="14"/>
  <c r="G95" i="14"/>
  <c r="H98" i="14"/>
  <c r="H102" i="14" s="1"/>
  <c r="H179" i="14"/>
  <c r="H198" i="14"/>
  <c r="H199" i="14" s="1"/>
  <c r="G198" i="14"/>
  <c r="H230" i="14"/>
  <c r="H137" i="14"/>
  <c r="G137" i="14"/>
  <c r="G21" i="14"/>
  <c r="H23" i="14"/>
  <c r="G23" i="14"/>
  <c r="G36" i="14"/>
  <c r="H44" i="14"/>
  <c r="G44" i="14"/>
  <c r="H47" i="14"/>
  <c r="H51" i="14" s="1"/>
  <c r="H60" i="14"/>
  <c r="H62" i="14" s="1"/>
  <c r="H63" i="14"/>
  <c r="H67" i="14" s="1"/>
  <c r="G69" i="14"/>
  <c r="H76" i="14"/>
  <c r="G76" i="14"/>
  <c r="G87" i="14"/>
  <c r="F159" i="14"/>
  <c r="H132" i="14"/>
  <c r="H133" i="14" s="1"/>
  <c r="H154" i="14"/>
  <c r="H158" i="14" s="1"/>
  <c r="G154" i="14"/>
  <c r="H329" i="14"/>
  <c r="H336" i="14" s="1"/>
  <c r="G329" i="14"/>
  <c r="H333" i="14"/>
  <c r="G333" i="14"/>
  <c r="F381" i="14"/>
  <c r="H14" i="14"/>
  <c r="H16" i="14" s="1"/>
  <c r="H21" i="14"/>
  <c r="B27" i="14"/>
  <c r="G77" i="14"/>
  <c r="G122" i="14"/>
  <c r="G133" i="14"/>
  <c r="H148" i="14"/>
  <c r="H325" i="14"/>
  <c r="G325" i="14"/>
  <c r="H193" i="14"/>
  <c r="G193" i="14"/>
  <c r="B227" i="14"/>
  <c r="B228" i="14" s="1"/>
  <c r="B229" i="14" s="1"/>
  <c r="B231" i="14"/>
  <c r="H223" i="14"/>
  <c r="G223" i="14"/>
  <c r="H299" i="14"/>
  <c r="G299" i="14"/>
  <c r="H341" i="14"/>
  <c r="H345" i="14" s="1"/>
  <c r="G341" i="14"/>
  <c r="G215" i="14"/>
  <c r="H224" i="14"/>
  <c r="G224" i="14"/>
  <c r="H300" i="14"/>
  <c r="G300" i="14"/>
  <c r="H403" i="14"/>
  <c r="G403" i="14"/>
  <c r="H446" i="14"/>
  <c r="H448" i="14" s="1"/>
  <c r="G446" i="14"/>
  <c r="G165" i="14"/>
  <c r="G167" i="14"/>
  <c r="B217" i="14"/>
  <c r="B218" i="14" s="1"/>
  <c r="B219" i="14" s="1"/>
  <c r="H241" i="14"/>
  <c r="H245" i="14" s="1"/>
  <c r="G241" i="14"/>
  <c r="G260" i="14"/>
  <c r="H279" i="14"/>
  <c r="G279" i="14"/>
  <c r="H301" i="14"/>
  <c r="G301" i="14"/>
  <c r="G322" i="14"/>
  <c r="H346" i="14"/>
  <c r="G346" i="14"/>
  <c r="G360" i="14"/>
  <c r="H367" i="14"/>
  <c r="G367" i="14"/>
  <c r="H390" i="14"/>
  <c r="G390" i="14"/>
  <c r="H424" i="14"/>
  <c r="G424" i="14"/>
  <c r="H190" i="14"/>
  <c r="G190" i="14"/>
  <c r="G194" i="14" s="1"/>
  <c r="G209" i="14"/>
  <c r="H242" i="14"/>
  <c r="G242" i="14"/>
  <c r="H269" i="14"/>
  <c r="H272" i="14" s="1"/>
  <c r="G269" i="14"/>
  <c r="G272" i="14" s="1"/>
  <c r="B284" i="14"/>
  <c r="B285" i="14" s="1"/>
  <c r="B286" i="14" s="1"/>
  <c r="B288" i="14"/>
  <c r="H280" i="14"/>
  <c r="G280" i="14"/>
  <c r="H405" i="14"/>
  <c r="G405" i="14"/>
  <c r="G125" i="14"/>
  <c r="G128" i="14" s="1"/>
  <c r="G127" i="14"/>
  <c r="G144" i="14"/>
  <c r="G148" i="14" s="1"/>
  <c r="G146" i="14"/>
  <c r="G175" i="14"/>
  <c r="G179" i="14" s="1"/>
  <c r="H191" i="14"/>
  <c r="G191" i="14"/>
  <c r="H209" i="14"/>
  <c r="H221" i="14"/>
  <c r="G221" i="14"/>
  <c r="G247" i="14"/>
  <c r="G250" i="14" s="1"/>
  <c r="G255" i="14"/>
  <c r="G277" i="14"/>
  <c r="G306" i="14"/>
  <c r="G327" i="14"/>
  <c r="H348" i="14"/>
  <c r="G348" i="14"/>
  <c r="H369" i="14"/>
  <c r="G369" i="14"/>
  <c r="H426" i="14"/>
  <c r="G426" i="14"/>
  <c r="G448" i="14"/>
  <c r="F210" i="14"/>
  <c r="G170" i="14"/>
  <c r="G174" i="14" s="1"/>
  <c r="H172" i="14"/>
  <c r="H174" i="14" s="1"/>
  <c r="G196" i="14"/>
  <c r="G199" i="14" s="1"/>
  <c r="G204" i="14"/>
  <c r="F261" i="14"/>
  <c r="B222" i="14"/>
  <c r="B223" i="14" s="1"/>
  <c r="B224" i="14" s="1"/>
  <c r="G226" i="14"/>
  <c r="G230" i="14" s="1"/>
  <c r="G240" i="14"/>
  <c r="H243" i="14"/>
  <c r="G243" i="14"/>
  <c r="G270" i="14"/>
  <c r="H277" i="14"/>
  <c r="H281" i="14"/>
  <c r="G281" i="14"/>
  <c r="G285" i="14"/>
  <c r="H292" i="14"/>
  <c r="B404" i="14"/>
  <c r="B405" i="14" s="1"/>
  <c r="B406" i="14" s="1"/>
  <c r="B408" i="14"/>
  <c r="H422" i="14"/>
  <c r="H454" i="14"/>
  <c r="H458" i="14" s="1"/>
  <c r="G454" i="14"/>
  <c r="G189" i="14"/>
  <c r="H192" i="14"/>
  <c r="G192" i="14"/>
  <c r="H222" i="14"/>
  <c r="G222" i="14"/>
  <c r="H240" i="14"/>
  <c r="H244" i="14"/>
  <c r="G244" i="14"/>
  <c r="B274" i="14"/>
  <c r="B275" i="14" s="1"/>
  <c r="B276" i="14" s="1"/>
  <c r="H298" i="14"/>
  <c r="G298" i="14"/>
  <c r="G317" i="14"/>
  <c r="G392" i="14"/>
  <c r="G402" i="14"/>
  <c r="H453" i="14"/>
  <c r="B351" i="14"/>
  <c r="G457" i="14"/>
  <c r="G452" i="14"/>
  <c r="G337" i="14"/>
  <c r="G347" i="14"/>
  <c r="G349" i="14"/>
  <c r="G366" i="14"/>
  <c r="G368" i="14"/>
  <c r="G404" i="14"/>
  <c r="G406" i="14"/>
  <c r="G423" i="14"/>
  <c r="G425" i="14"/>
  <c r="G450" i="14"/>
  <c r="G336" i="14" l="1"/>
  <c r="G11" i="14"/>
  <c r="G412" i="14"/>
  <c r="G432" i="14"/>
  <c r="H407" i="14"/>
  <c r="H427" i="14"/>
  <c r="G453" i="14"/>
  <c r="H297" i="14"/>
  <c r="G307" i="14"/>
  <c r="H317" i="14"/>
  <c r="G287" i="14"/>
  <c r="H365" i="14"/>
  <c r="H370" i="14"/>
  <c r="H360" i="14"/>
  <c r="G422" i="14"/>
  <c r="H437" i="14"/>
  <c r="H392" i="14"/>
  <c r="H438" i="14" s="1"/>
  <c r="H439" i="14" s="1"/>
  <c r="G345" i="14"/>
  <c r="H327" i="14"/>
  <c r="H381" i="14" s="1"/>
  <c r="B289" i="14"/>
  <c r="B290" i="14" s="1"/>
  <c r="B291" i="14" s="1"/>
  <c r="B293" i="14"/>
  <c r="H225" i="14"/>
  <c r="H261" i="14" s="1"/>
  <c r="H194" i="14"/>
  <c r="H210" i="14" s="1"/>
  <c r="B409" i="14"/>
  <c r="B410" i="14" s="1"/>
  <c r="B411" i="14" s="1"/>
  <c r="B413" i="14"/>
  <c r="G169" i="14"/>
  <c r="G210" i="14" s="1"/>
  <c r="B232" i="14"/>
  <c r="B233" i="14" s="1"/>
  <c r="B234" i="14" s="1"/>
  <c r="B236" i="14"/>
  <c r="G225" i="14"/>
  <c r="G302" i="14"/>
  <c r="B74" i="14"/>
  <c r="B75" i="14" s="1"/>
  <c r="B76" i="14" s="1"/>
  <c r="B78" i="14"/>
  <c r="G46" i="14"/>
  <c r="G57" i="14" s="1"/>
  <c r="H159" i="14"/>
  <c r="G350" i="14"/>
  <c r="H459" i="14"/>
  <c r="H460" i="14" s="1"/>
  <c r="H461" i="14" s="1"/>
  <c r="B120" i="14"/>
  <c r="B121" i="14" s="1"/>
  <c r="B122" i="14" s="1"/>
  <c r="B124" i="14"/>
  <c r="H46" i="14"/>
  <c r="H57" i="14" s="1"/>
  <c r="H262" i="14" s="1"/>
  <c r="G97" i="14"/>
  <c r="G108" i="14" s="1"/>
  <c r="H302" i="14"/>
  <c r="G370" i="14"/>
  <c r="G458" i="14"/>
  <c r="H350" i="14"/>
  <c r="B28" i="14"/>
  <c r="B29" i="14" s="1"/>
  <c r="B30" i="14" s="1"/>
  <c r="B32" i="14"/>
  <c r="H97" i="14"/>
  <c r="H108" i="14" s="1"/>
  <c r="G427" i="14"/>
  <c r="H282" i="14"/>
  <c r="H318" i="14" s="1"/>
  <c r="B352" i="14"/>
  <c r="B353" i="14" s="1"/>
  <c r="B354" i="14" s="1"/>
  <c r="B356" i="14"/>
  <c r="G459" i="14"/>
  <c r="G460" i="14" s="1"/>
  <c r="G245" i="14"/>
  <c r="G407" i="14"/>
  <c r="G261" i="14"/>
  <c r="G158" i="14"/>
  <c r="G159" i="14" s="1"/>
  <c r="B175" i="14"/>
  <c r="B171" i="14"/>
  <c r="B172" i="14" s="1"/>
  <c r="B173" i="14" s="1"/>
  <c r="G381" i="14" l="1"/>
  <c r="H263" i="14"/>
  <c r="D13" i="26"/>
  <c r="H440" i="14"/>
  <c r="B15" i="26" s="1"/>
  <c r="D15" i="26"/>
  <c r="G318" i="14"/>
  <c r="G438" i="14"/>
  <c r="G439" i="14" s="1"/>
  <c r="H382" i="14"/>
  <c r="H465" i="14" s="1"/>
  <c r="G262" i="14"/>
  <c r="B37" i="14"/>
  <c r="B33" i="14"/>
  <c r="B34" i="14" s="1"/>
  <c r="B35" i="14" s="1"/>
  <c r="B125" i="14"/>
  <c r="B126" i="14" s="1"/>
  <c r="B127" i="14" s="1"/>
  <c r="B129" i="14"/>
  <c r="B414" i="14"/>
  <c r="B415" i="14" s="1"/>
  <c r="B416" i="14" s="1"/>
  <c r="B418" i="14"/>
  <c r="B357" i="14"/>
  <c r="B358" i="14" s="1"/>
  <c r="B359" i="14" s="1"/>
  <c r="B361" i="14"/>
  <c r="B79" i="14"/>
  <c r="B80" i="14" s="1"/>
  <c r="B81" i="14" s="1"/>
  <c r="B83" i="14"/>
  <c r="B176" i="14"/>
  <c r="B177" i="14" s="1"/>
  <c r="B178" i="14" s="1"/>
  <c r="B180" i="14"/>
  <c r="B241" i="14"/>
  <c r="B237" i="14"/>
  <c r="B238" i="14" s="1"/>
  <c r="B239" i="14" s="1"/>
  <c r="B298" i="14"/>
  <c r="B294" i="14"/>
  <c r="B295" i="14" s="1"/>
  <c r="B296" i="14" s="1"/>
  <c r="G382" i="14" l="1"/>
  <c r="H383" i="14"/>
  <c r="B14" i="26" s="1"/>
  <c r="D14" i="26"/>
  <c r="D17" i="26"/>
  <c r="D8" i="26" s="1"/>
  <c r="I465" i="14"/>
  <c r="B18" i="26" s="1"/>
  <c r="D5" i="26" s="1"/>
  <c r="D6" i="26" s="1"/>
  <c r="B13" i="26"/>
  <c r="B17" i="26" s="1"/>
  <c r="B242" i="14"/>
  <c r="B243" i="14" s="1"/>
  <c r="B244" i="14" s="1"/>
  <c r="B246" i="14"/>
  <c r="B88" i="14"/>
  <c r="B84" i="14"/>
  <c r="B85" i="14" s="1"/>
  <c r="B86" i="14" s="1"/>
  <c r="B181" i="14"/>
  <c r="B182" i="14" s="1"/>
  <c r="B183" i="14" s="1"/>
  <c r="B185" i="14"/>
  <c r="B42" i="14"/>
  <c r="B38" i="14"/>
  <c r="B39" i="14" s="1"/>
  <c r="B40" i="14" s="1"/>
  <c r="B130" i="14"/>
  <c r="B131" i="14" s="1"/>
  <c r="B132" i="14" s="1"/>
  <c r="B134" i="14"/>
  <c r="B362" i="14"/>
  <c r="B363" i="14" s="1"/>
  <c r="B364" i="14" s="1"/>
  <c r="B366" i="14"/>
  <c r="B299" i="14"/>
  <c r="B300" i="14" s="1"/>
  <c r="B301" i="14" s="1"/>
  <c r="B303" i="14"/>
  <c r="B419" i="14"/>
  <c r="B420" i="14" s="1"/>
  <c r="B421" i="14" s="1"/>
  <c r="B423" i="14"/>
  <c r="P31" i="1" l="1"/>
  <c r="B428" i="14"/>
  <c r="B424" i="14"/>
  <c r="B425" i="14" s="1"/>
  <c r="B426" i="14" s="1"/>
  <c r="B47" i="14"/>
  <c r="B43" i="14"/>
  <c r="B44" i="14" s="1"/>
  <c r="B45" i="14" s="1"/>
  <c r="B304" i="14"/>
  <c r="B305" i="14" s="1"/>
  <c r="B306" i="14" s="1"/>
  <c r="B308" i="14"/>
  <c r="B190" i="14"/>
  <c r="B186" i="14"/>
  <c r="B187" i="14" s="1"/>
  <c r="B188" i="14" s="1"/>
  <c r="B371" i="14"/>
  <c r="B367" i="14"/>
  <c r="B368" i="14" s="1"/>
  <c r="B369" i="14" s="1"/>
  <c r="B93" i="14"/>
  <c r="B89" i="14"/>
  <c r="B90" i="14" s="1"/>
  <c r="B91" i="14" s="1"/>
  <c r="B139" i="14"/>
  <c r="B135" i="14"/>
  <c r="B136" i="14" s="1"/>
  <c r="B137" i="14" s="1"/>
  <c r="B247" i="14"/>
  <c r="B248" i="14" s="1"/>
  <c r="B249" i="14" s="1"/>
  <c r="B251" i="14"/>
  <c r="B252" i="14" l="1"/>
  <c r="B253" i="14" s="1"/>
  <c r="B254" i="14" s="1"/>
  <c r="B256" i="14"/>
  <c r="B257" i="14" s="1"/>
  <c r="B258" i="14" s="1"/>
  <c r="B259" i="14" s="1"/>
  <c r="B309" i="14"/>
  <c r="B310" i="14" s="1"/>
  <c r="B311" i="14" s="1"/>
  <c r="B313" i="14"/>
  <c r="B314" i="14" s="1"/>
  <c r="B315" i="14" s="1"/>
  <c r="B316" i="14" s="1"/>
  <c r="B140" i="14"/>
  <c r="B141" i="14" s="1"/>
  <c r="B142" i="14" s="1"/>
  <c r="B144" i="14"/>
  <c r="B48" i="14"/>
  <c r="B49" i="14" s="1"/>
  <c r="B50" i="14" s="1"/>
  <c r="B52" i="14"/>
  <c r="B53" i="14" s="1"/>
  <c r="B54" i="14" s="1"/>
  <c r="B55" i="14" s="1"/>
  <c r="B98" i="14"/>
  <c r="B94" i="14"/>
  <c r="B95" i="14" s="1"/>
  <c r="B96" i="14" s="1"/>
  <c r="B191" i="14"/>
  <c r="B192" i="14" s="1"/>
  <c r="B193" i="14" s="1"/>
  <c r="B195" i="14"/>
  <c r="B372" i="14"/>
  <c r="B373" i="14" s="1"/>
  <c r="B374" i="14" s="1"/>
  <c r="B376" i="14"/>
  <c r="B377" i="14" s="1"/>
  <c r="B378" i="14" s="1"/>
  <c r="B379" i="14" s="1"/>
  <c r="B429" i="14"/>
  <c r="B430" i="14" s="1"/>
  <c r="B431" i="14" s="1"/>
  <c r="B433" i="14"/>
  <c r="B434" i="14" s="1"/>
  <c r="B435" i="14" s="1"/>
  <c r="B436" i="14" s="1"/>
  <c r="B149" i="14" l="1"/>
  <c r="B145" i="14"/>
  <c r="B146" i="14" s="1"/>
  <c r="B147" i="14" s="1"/>
  <c r="B196" i="14"/>
  <c r="B197" i="14" s="1"/>
  <c r="B198" i="14" s="1"/>
  <c r="B200" i="14"/>
  <c r="B99" i="14"/>
  <c r="B100" i="14" s="1"/>
  <c r="B101" i="14" s="1"/>
  <c r="B103" i="14"/>
  <c r="B104" i="14" s="1"/>
  <c r="B105" i="14" s="1"/>
  <c r="B106" i="14" s="1"/>
  <c r="B201" i="14" l="1"/>
  <c r="B202" i="14" s="1"/>
  <c r="B203" i="14" s="1"/>
  <c r="B205" i="14"/>
  <c r="B206" i="14" s="1"/>
  <c r="B207" i="14" s="1"/>
  <c r="B208" i="14" s="1"/>
  <c r="B154" i="14"/>
  <c r="B155" i="14" s="1"/>
  <c r="B156" i="14" s="1"/>
  <c r="B157" i="14" s="1"/>
  <c r="B150" i="14"/>
  <c r="B151" i="14" s="1"/>
  <c r="B152" i="14" s="1"/>
  <c r="I89" i="10" l="1"/>
  <c r="I91" i="10" s="1"/>
  <c r="H89" i="10"/>
  <c r="H91" i="10" s="1"/>
  <c r="G89" i="10"/>
  <c r="G91" i="10" s="1"/>
  <c r="F89" i="10"/>
  <c r="F91" i="10" s="1"/>
  <c r="R62" i="1" l="1"/>
  <c r="R6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座間味 翼</author>
  </authors>
  <commentList>
    <comment ref="C10" authorId="0" shapeId="0" xr:uid="{18EFDC30-3E3A-4E41-BFCA-4CC5D7F7CD4D}">
      <text>
        <r>
          <rPr>
            <sz val="9"/>
            <color indexed="81"/>
            <rFont val="MS P ゴシック"/>
            <family val="3"/>
            <charset val="128"/>
          </rPr>
          <t xml:space="preserve">①のシートを作成後に自動入力されます。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座間味 翼</author>
  </authors>
  <commentList>
    <comment ref="J23" authorId="0" shapeId="0" xr:uid="{B310564C-E6B6-4492-AB75-A7F3415FE450}">
      <text>
        <r>
          <rPr>
            <sz val="9"/>
            <color indexed="81"/>
            <rFont val="MS P ゴシック"/>
            <family val="3"/>
            <charset val="128"/>
          </rPr>
          <t xml:space="preserve">自動入力の為、入力不要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座間味 翼</author>
    <author>shinzato</author>
  </authors>
  <commentList>
    <comment ref="A6" authorId="0" shapeId="0" xr:uid="{56A9D98D-F6F1-427D-85C9-E44EF34EBA2E}">
      <text>
        <r>
          <rPr>
            <sz val="16"/>
            <color indexed="10"/>
            <rFont val="MS P ゴシック"/>
            <family val="3"/>
            <charset val="128"/>
          </rPr>
          <t>計画番号は、別添2実施計画一覧に合わせる。</t>
        </r>
        <r>
          <rPr>
            <sz val="16"/>
            <color indexed="81"/>
            <rFont val="MS P ゴシック"/>
            <family val="3"/>
            <charset val="128"/>
          </rPr>
          <t xml:space="preserve">
</t>
        </r>
      </text>
    </comment>
    <comment ref="D6" authorId="0" shapeId="0" xr:uid="{CEF0F54E-B4C9-484D-8935-8A98931F74F9}">
      <text>
        <r>
          <rPr>
            <sz val="16"/>
            <color indexed="10"/>
            <rFont val="MS P ゴシック"/>
            <family val="3"/>
            <charset val="128"/>
          </rPr>
          <t xml:space="preserve">旅費は、１開催あたり3名まで
</t>
        </r>
      </text>
    </comment>
    <comment ref="F6" authorId="0" shapeId="0" xr:uid="{8D6F0781-643C-4426-A61D-582DAA5B0382}">
      <text>
        <r>
          <rPr>
            <sz val="14"/>
            <color indexed="10"/>
            <rFont val="MS P ゴシック"/>
            <family val="3"/>
            <charset val="128"/>
          </rPr>
          <t>※商品説明員は、出展ブース１カ所につき１名分までとする。
上限　1日につき1名あたり10,000円</t>
        </r>
      </text>
    </comment>
    <comment ref="G60" authorId="1" shapeId="0" xr:uid="{A5609541-11E0-4305-B2DC-B7D0AC1C188B}">
      <text>
        <r>
          <rPr>
            <b/>
            <sz val="12"/>
            <color indexed="10"/>
            <rFont val="MS P ゴシック"/>
            <family val="3"/>
            <charset val="128"/>
          </rPr>
          <t>Aの金額を、
公社１号様式（応募申請書）の
３．補助金応募申請額に記載する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座間味 翼</author>
    <author>shinzato</author>
  </authors>
  <commentList>
    <comment ref="A6" authorId="0" shapeId="0" xr:uid="{F78800B9-553A-483C-B937-4A9DEBD034AB}">
      <text>
        <r>
          <rPr>
            <sz val="16"/>
            <color indexed="10"/>
            <rFont val="MS P ゴシック"/>
            <family val="3"/>
            <charset val="128"/>
          </rPr>
          <t>計画番号は、別添2実施計画一覧に合わせる。</t>
        </r>
        <r>
          <rPr>
            <sz val="16"/>
            <color indexed="81"/>
            <rFont val="MS P ゴシック"/>
            <family val="3"/>
            <charset val="128"/>
          </rPr>
          <t xml:space="preserve">
</t>
        </r>
      </text>
    </comment>
    <comment ref="D6" authorId="0" shapeId="0" xr:uid="{39853AF1-987F-4EA4-90C1-75F68172A343}">
      <text>
        <r>
          <rPr>
            <sz val="16"/>
            <color indexed="10"/>
            <rFont val="MS P ゴシック"/>
            <family val="3"/>
            <charset val="128"/>
          </rPr>
          <t xml:space="preserve">旅費は、１開催あたり3名まで
</t>
        </r>
      </text>
    </comment>
    <comment ref="E6" authorId="1" shapeId="0" xr:uid="{1DA90983-7763-44B9-9CD2-FD84D35D57D7}">
      <text>
        <r>
          <rPr>
            <sz val="14"/>
            <color indexed="10"/>
            <rFont val="MS P ゴシック"/>
            <family val="3"/>
            <charset val="128"/>
          </rPr>
          <t>※商品説明員は、１店舗又は出展ブース１カ所につき１名分までとする。</t>
        </r>
      </text>
    </comment>
    <comment ref="D55" authorId="1" shapeId="0" xr:uid="{7045D118-F1B5-42B7-BDF5-F0FA8E2994C1}">
      <text>
        <r>
          <rPr>
            <b/>
            <sz val="12"/>
            <color indexed="10"/>
            <rFont val="MS P ゴシック"/>
            <family val="3"/>
            <charset val="128"/>
          </rPr>
          <t>旅費：上限額
上限を超えると自動的に上限額が反映されます。</t>
        </r>
      </text>
    </comment>
    <comment ref="G60" authorId="1" shapeId="0" xr:uid="{1F5F2531-F37C-43CF-B601-8E93E4064288}">
      <text>
        <r>
          <rPr>
            <b/>
            <sz val="14"/>
            <color indexed="10"/>
            <rFont val="MS P ゴシック"/>
            <family val="3"/>
            <charset val="128"/>
          </rPr>
          <t>Ａの補助金応募申請額を、
公社１号様式（応募申請書）の
３．補助金応募申請額に記載。
旅費：上限額
上限を超えると自動的に上限額が反映されます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shinzatom</author>
  </authors>
  <commentList>
    <comment ref="I9" authorId="0" shapeId="0" xr:uid="{ABE846B2-92CF-4623-9A44-DA41A55D7163}">
      <text>
        <r>
          <rPr>
            <sz val="11"/>
            <color indexed="10"/>
            <rFont val="MS P ゴシック"/>
            <family val="3"/>
            <charset val="128"/>
          </rPr>
          <t>前回申請時の電話番号を変更する場合は、新規登録扱いとなります。</t>
        </r>
      </text>
    </comment>
    <comment ref="C24" authorId="0" shapeId="0" xr:uid="{96E1497A-B813-46DB-961B-A81F1CEEFB54}">
      <text>
        <r>
          <rPr>
            <sz val="10"/>
            <color indexed="10"/>
            <rFont val="MS P ゴシック"/>
            <family val="3"/>
            <charset val="128"/>
          </rPr>
          <t>金融機関が農協、信金等の場合もこの欄に記入して下さい。</t>
        </r>
        <r>
          <rPr>
            <sz val="9"/>
            <color indexed="81"/>
            <rFont val="MS P ゴシック"/>
            <family val="3"/>
            <charset val="128"/>
          </rPr>
          <t xml:space="preserve">
</t>
        </r>
      </text>
    </comment>
    <comment ref="C26" authorId="0" shapeId="0" xr:uid="{A057EB7C-E24F-4334-9922-C04FE04F8523}">
      <text>
        <r>
          <rPr>
            <sz val="10"/>
            <color indexed="10"/>
            <rFont val="MS P ゴシック"/>
            <family val="3"/>
            <charset val="128"/>
          </rPr>
          <t xml:space="preserve">※店番、口座番号、口座名義人は預金通帳等に基づき、正確に記入して下さい。
</t>
        </r>
      </text>
    </comment>
    <comment ref="G26" authorId="0" shapeId="0" xr:uid="{E6E84EC1-E019-4A41-82AB-02F845BC2F88}">
      <text>
        <r>
          <rPr>
            <sz val="11"/>
            <color indexed="10"/>
            <rFont val="MS P ゴシック"/>
            <family val="3"/>
            <charset val="128"/>
          </rPr>
          <t>※店番、口座番号、口座名義人は預金通帳等に基づき、正確に記入して下さい。</t>
        </r>
      </text>
    </comment>
  </commentList>
</comments>
</file>

<file path=xl/sharedStrings.xml><?xml version="1.0" encoding="utf-8"?>
<sst xmlns="http://schemas.openxmlformats.org/spreadsheetml/2006/main" count="1111" uniqueCount="420">
  <si>
    <t>様式第１号（第６条第１項関係）</t>
    <rPh sb="0" eb="2">
      <t>ヨウシキ</t>
    </rPh>
    <rPh sb="2" eb="3">
      <t>ダイ</t>
    </rPh>
    <rPh sb="4" eb="5">
      <t>ゴウ</t>
    </rPh>
    <rPh sb="6" eb="7">
      <t>ダイ</t>
    </rPh>
    <rPh sb="8" eb="9">
      <t>ジョウ</t>
    </rPh>
    <rPh sb="9" eb="10">
      <t>ダイ</t>
    </rPh>
    <rPh sb="11" eb="12">
      <t>コウ</t>
    </rPh>
    <rPh sb="12" eb="14">
      <t>カンケイ</t>
    </rPh>
    <phoneticPr fontId="2"/>
  </si>
  <si>
    <t>年</t>
    <rPh sb="0" eb="1">
      <t>ネン</t>
    </rPh>
    <phoneticPr fontId="2"/>
  </si>
  <si>
    <t>月</t>
    <rPh sb="0" eb="1">
      <t>ガツ</t>
    </rPh>
    <phoneticPr fontId="2"/>
  </si>
  <si>
    <t>沖 縄 県 知 事　殿</t>
    <rPh sb="0" eb="1">
      <t>オキ</t>
    </rPh>
    <rPh sb="2" eb="3">
      <t>ナワ</t>
    </rPh>
    <rPh sb="4" eb="5">
      <t>ケン</t>
    </rPh>
    <rPh sb="6" eb="7">
      <t>チ</t>
    </rPh>
    <rPh sb="8" eb="9">
      <t>コト</t>
    </rPh>
    <rPh sb="10" eb="11">
      <t>ドノ</t>
    </rPh>
    <phoneticPr fontId="2"/>
  </si>
  <si>
    <t>事業者の住所</t>
    <rPh sb="0" eb="3">
      <t>ジギョウシャ</t>
    </rPh>
    <rPh sb="4" eb="6">
      <t>ジュウショ</t>
    </rPh>
    <phoneticPr fontId="2"/>
  </si>
  <si>
    <t>事業者名</t>
    <rPh sb="0" eb="3">
      <t>ジギョウシャ</t>
    </rPh>
    <rPh sb="3" eb="4">
      <t>メイ</t>
    </rPh>
    <phoneticPr fontId="2"/>
  </si>
  <si>
    <t>代表者職・氏名</t>
    <rPh sb="0" eb="3">
      <t>ダイヒョウシャ</t>
    </rPh>
    <rPh sb="3" eb="4">
      <t>ショク</t>
    </rPh>
    <rPh sb="5" eb="7">
      <t>シメイ</t>
    </rPh>
    <phoneticPr fontId="2"/>
  </si>
  <si>
    <t>記</t>
    <rPh sb="0" eb="1">
      <t>シル</t>
    </rPh>
    <phoneticPr fontId="2"/>
  </si>
  <si>
    <t>補助事業の種類</t>
    <rPh sb="0" eb="2">
      <t>ホジョ</t>
    </rPh>
    <rPh sb="2" eb="4">
      <t>ジギョウ</t>
    </rPh>
    <rPh sb="5" eb="7">
      <t>シュルイ</t>
    </rPh>
    <phoneticPr fontId="2"/>
  </si>
  <si>
    <t>添付資料</t>
    <rPh sb="0" eb="2">
      <t>テンプ</t>
    </rPh>
    <rPh sb="2" eb="4">
      <t>シリョウ</t>
    </rPh>
    <phoneticPr fontId="2"/>
  </si>
  <si>
    <t>別紙の通り</t>
    <rPh sb="0" eb="2">
      <t>ベッシ</t>
    </rPh>
    <rPh sb="3" eb="4">
      <t>トオ</t>
    </rPh>
    <phoneticPr fontId="2"/>
  </si>
  <si>
    <t>役職・氏名</t>
    <rPh sb="0" eb="2">
      <t>ヤクショク</t>
    </rPh>
    <rPh sb="3" eb="5">
      <t>シメイ</t>
    </rPh>
    <phoneticPr fontId="2"/>
  </si>
  <si>
    <t>：</t>
    <phoneticPr fontId="2"/>
  </si>
  <si>
    <t>連絡先</t>
    <rPh sb="0" eb="1">
      <t>レン</t>
    </rPh>
    <rPh sb="1" eb="2">
      <t>ラク</t>
    </rPh>
    <rPh sb="2" eb="3">
      <t>サキ</t>
    </rPh>
    <phoneticPr fontId="2"/>
  </si>
  <si>
    <t>（備考）</t>
    <rPh sb="1" eb="3">
      <t>ビコウ</t>
    </rPh>
    <phoneticPr fontId="2"/>
  </si>
  <si>
    <t>不要の文字をまっ消して使うこと。</t>
    <rPh sb="0" eb="2">
      <t>フヨウ</t>
    </rPh>
    <rPh sb="3" eb="5">
      <t>モジ</t>
    </rPh>
    <rPh sb="8" eb="9">
      <t>ケ</t>
    </rPh>
    <rPh sb="11" eb="12">
      <t>ツカ</t>
    </rPh>
    <phoneticPr fontId="2"/>
  </si>
  <si>
    <t>別紙１</t>
    <rPh sb="0" eb="2">
      <t>ベッシ</t>
    </rPh>
    <phoneticPr fontId="2"/>
  </si>
  <si>
    <t>円</t>
    <rPh sb="0" eb="1">
      <t>エン</t>
    </rPh>
    <phoneticPr fontId="2"/>
  </si>
  <si>
    <t>合計</t>
    <rPh sb="0" eb="2">
      <t>ゴウケイ</t>
    </rPh>
    <phoneticPr fontId="2"/>
  </si>
  <si>
    <t>別紙２</t>
    <rPh sb="0" eb="2">
      <t>ベッシ</t>
    </rPh>
    <phoneticPr fontId="2"/>
  </si>
  <si>
    <t>　　誓　約　書</t>
    <rPh sb="2" eb="3">
      <t>チカイ</t>
    </rPh>
    <rPh sb="4" eb="5">
      <t>ヤク</t>
    </rPh>
    <rPh sb="6" eb="7">
      <t>ショ</t>
    </rPh>
    <phoneticPr fontId="2"/>
  </si>
  <si>
    <t>沖縄県知事　殿</t>
    <rPh sb="0" eb="3">
      <t>オキナワケン</t>
    </rPh>
    <rPh sb="3" eb="5">
      <t>チジ</t>
    </rPh>
    <rPh sb="6" eb="7">
      <t>トノ</t>
    </rPh>
    <phoneticPr fontId="2"/>
  </si>
  <si>
    <t>（参考）</t>
    <rPh sb="1" eb="3">
      <t>サンコウ</t>
    </rPh>
    <phoneticPr fontId="2"/>
  </si>
  <si>
    <t>　沖縄県暴力団排除条例</t>
    <rPh sb="1" eb="4">
      <t>オキナワケン</t>
    </rPh>
    <rPh sb="4" eb="7">
      <t>ボウリョクダン</t>
    </rPh>
    <rPh sb="7" eb="9">
      <t>ハイジョ</t>
    </rPh>
    <rPh sb="9" eb="11">
      <t>ジョウレイ</t>
    </rPh>
    <phoneticPr fontId="2"/>
  </si>
  <si>
    <t>　第２条</t>
    <rPh sb="1" eb="2">
      <t>ダイ</t>
    </rPh>
    <rPh sb="3" eb="4">
      <t>ジョウ</t>
    </rPh>
    <phoneticPr fontId="2"/>
  </si>
  <si>
    <t>この条例において、次の各号に掲げる用語の意義は、それぞれ当該各号に定める</t>
    <rPh sb="2" eb="4">
      <t>ジョウレイ</t>
    </rPh>
    <rPh sb="9" eb="10">
      <t>ツギ</t>
    </rPh>
    <rPh sb="11" eb="13">
      <t>カクゴウ</t>
    </rPh>
    <rPh sb="14" eb="15">
      <t>カカ</t>
    </rPh>
    <rPh sb="17" eb="19">
      <t>ヨウゴ</t>
    </rPh>
    <rPh sb="20" eb="22">
      <t>イギ</t>
    </rPh>
    <rPh sb="28" eb="30">
      <t>トウガイ</t>
    </rPh>
    <rPh sb="30" eb="32">
      <t>カクゴウ</t>
    </rPh>
    <rPh sb="33" eb="34">
      <t>サダ</t>
    </rPh>
    <phoneticPr fontId="2"/>
  </si>
  <si>
    <t>ところによる。</t>
    <phoneticPr fontId="2"/>
  </si>
  <si>
    <t>(1)</t>
    <phoneticPr fontId="2"/>
  </si>
  <si>
    <t>暴力団</t>
    <rPh sb="0" eb="3">
      <t>ボウリョクダン</t>
    </rPh>
    <phoneticPr fontId="2"/>
  </si>
  <si>
    <t>号。以下「法」という。）第２条第２号に規定する暴力団をいう。</t>
    <rPh sb="2" eb="4">
      <t>イカ</t>
    </rPh>
    <rPh sb="5" eb="6">
      <t>ホウ</t>
    </rPh>
    <rPh sb="12" eb="13">
      <t>ダイ</t>
    </rPh>
    <rPh sb="14" eb="15">
      <t>ジョウ</t>
    </rPh>
    <rPh sb="15" eb="16">
      <t>ダイ</t>
    </rPh>
    <rPh sb="17" eb="18">
      <t>ゴウ</t>
    </rPh>
    <rPh sb="19" eb="21">
      <t>キテイ</t>
    </rPh>
    <rPh sb="23" eb="25">
      <t>ボウリョク</t>
    </rPh>
    <rPh sb="25" eb="26">
      <t>ダン</t>
    </rPh>
    <phoneticPr fontId="2"/>
  </si>
  <si>
    <t>(2)</t>
    <phoneticPr fontId="2"/>
  </si>
  <si>
    <t>暴力団員　　法第２条第６号に規定する暴力団をいう。</t>
    <rPh sb="0" eb="2">
      <t>ボウリョク</t>
    </rPh>
    <rPh sb="2" eb="4">
      <t>ダンイン</t>
    </rPh>
    <rPh sb="6" eb="7">
      <t>ホウ</t>
    </rPh>
    <rPh sb="7" eb="8">
      <t>ダイ</t>
    </rPh>
    <rPh sb="9" eb="10">
      <t>ジョウ</t>
    </rPh>
    <rPh sb="10" eb="11">
      <t>ダイ</t>
    </rPh>
    <rPh sb="12" eb="13">
      <t>ゴウ</t>
    </rPh>
    <rPh sb="14" eb="16">
      <t>キテイ</t>
    </rPh>
    <rPh sb="18" eb="21">
      <t>ボウリョクダン</t>
    </rPh>
    <phoneticPr fontId="2"/>
  </si>
  <si>
    <t>　暴力団員による不当な行為の防止等に関する法律</t>
    <rPh sb="1" eb="3">
      <t>ボウリョク</t>
    </rPh>
    <rPh sb="3" eb="5">
      <t>ダンイン</t>
    </rPh>
    <rPh sb="8" eb="10">
      <t>フトウ</t>
    </rPh>
    <rPh sb="11" eb="13">
      <t>コウイ</t>
    </rPh>
    <rPh sb="14" eb="16">
      <t>ボウシ</t>
    </rPh>
    <rPh sb="16" eb="17">
      <t>トウ</t>
    </rPh>
    <rPh sb="18" eb="19">
      <t>カン</t>
    </rPh>
    <rPh sb="21" eb="23">
      <t>ホウリツ</t>
    </rPh>
    <phoneticPr fontId="2"/>
  </si>
  <si>
    <t>　第二条　</t>
    <rPh sb="1" eb="2">
      <t>ダイ</t>
    </rPh>
    <rPh sb="2" eb="3">
      <t>2</t>
    </rPh>
    <rPh sb="3" eb="4">
      <t>ジョウ</t>
    </rPh>
    <phoneticPr fontId="2"/>
  </si>
  <si>
    <t>この法律において、次の各号に掲げる用語の意義は、それぞれ当該各号に定める</t>
    <rPh sb="2" eb="4">
      <t>ホウリツ</t>
    </rPh>
    <rPh sb="9" eb="10">
      <t>ツギ</t>
    </rPh>
    <rPh sb="11" eb="13">
      <t>カクゴウ</t>
    </rPh>
    <rPh sb="14" eb="15">
      <t>カカ</t>
    </rPh>
    <rPh sb="17" eb="19">
      <t>ヨウゴ</t>
    </rPh>
    <rPh sb="20" eb="22">
      <t>イギ</t>
    </rPh>
    <rPh sb="28" eb="30">
      <t>トウガイ</t>
    </rPh>
    <rPh sb="30" eb="32">
      <t>カクゴウ</t>
    </rPh>
    <rPh sb="33" eb="34">
      <t>サダ</t>
    </rPh>
    <phoneticPr fontId="2"/>
  </si>
  <si>
    <t>二</t>
    <rPh sb="0" eb="1">
      <t>ニ</t>
    </rPh>
    <phoneticPr fontId="2"/>
  </si>
  <si>
    <t>その団体の構成員（その団体の構成団体の構成員を含む。）が集団的に</t>
    <rPh sb="2" eb="4">
      <t>ダンタイ</t>
    </rPh>
    <rPh sb="5" eb="8">
      <t>コウセイイン</t>
    </rPh>
    <rPh sb="11" eb="13">
      <t>ダンタイ</t>
    </rPh>
    <rPh sb="14" eb="16">
      <t>コウセイ</t>
    </rPh>
    <rPh sb="16" eb="18">
      <t>ダンタイ</t>
    </rPh>
    <rPh sb="19" eb="22">
      <t>コウセイイン</t>
    </rPh>
    <rPh sb="23" eb="24">
      <t>フク</t>
    </rPh>
    <rPh sb="28" eb="31">
      <t>シュウダンテキ</t>
    </rPh>
    <phoneticPr fontId="2"/>
  </si>
  <si>
    <t>又は常習的に暴力的不当行為等を行うことを助長する恐れがある団体をいう。</t>
    <rPh sb="2" eb="5">
      <t>ジョウシュウテキ</t>
    </rPh>
    <rPh sb="6" eb="9">
      <t>ボウリョクテキ</t>
    </rPh>
    <rPh sb="9" eb="11">
      <t>フトウ</t>
    </rPh>
    <rPh sb="11" eb="13">
      <t>コウイ</t>
    </rPh>
    <rPh sb="13" eb="14">
      <t>トウ</t>
    </rPh>
    <rPh sb="15" eb="16">
      <t>オコナ</t>
    </rPh>
    <rPh sb="20" eb="22">
      <t>ジョチョウ</t>
    </rPh>
    <rPh sb="24" eb="25">
      <t>オソ</t>
    </rPh>
    <rPh sb="29" eb="31">
      <t>ダンタイ</t>
    </rPh>
    <phoneticPr fontId="2"/>
  </si>
  <si>
    <t>　（中略）</t>
    <rPh sb="2" eb="4">
      <t>チュウリャク</t>
    </rPh>
    <phoneticPr fontId="2"/>
  </si>
  <si>
    <t>六</t>
    <rPh sb="0" eb="1">
      <t>ロク</t>
    </rPh>
    <phoneticPr fontId="2"/>
  </si>
  <si>
    <t>暴力団員</t>
    <rPh sb="0" eb="2">
      <t>ボウリョク</t>
    </rPh>
    <rPh sb="2" eb="4">
      <t>ダンイン</t>
    </rPh>
    <phoneticPr fontId="2"/>
  </si>
  <si>
    <t>暴力団の構成員をいう。</t>
    <rPh sb="0" eb="3">
      <t>ボウリョクダン</t>
    </rPh>
    <rPh sb="4" eb="7">
      <t>コウセイイン</t>
    </rPh>
    <phoneticPr fontId="2"/>
  </si>
  <si>
    <t>会　社　概　要</t>
    <rPh sb="0" eb="1">
      <t>カイ</t>
    </rPh>
    <rPh sb="2" eb="3">
      <t>シャ</t>
    </rPh>
    <rPh sb="4" eb="5">
      <t>オオムネ</t>
    </rPh>
    <rPh sb="6" eb="7">
      <t>ヨウ</t>
    </rPh>
    <phoneticPr fontId="2"/>
  </si>
  <si>
    <t>申請企業名</t>
    <rPh sb="0" eb="2">
      <t>シンセイ</t>
    </rPh>
    <rPh sb="2" eb="5">
      <t>キギョウメイ</t>
    </rPh>
    <phoneticPr fontId="2"/>
  </si>
  <si>
    <t>申請担当者　役職及び氏名</t>
    <rPh sb="0" eb="2">
      <t>シンセイ</t>
    </rPh>
    <rPh sb="2" eb="5">
      <t>タントウシャ</t>
    </rPh>
    <rPh sb="6" eb="8">
      <t>ヤクショク</t>
    </rPh>
    <rPh sb="8" eb="9">
      <t>オヨ</t>
    </rPh>
    <rPh sb="10" eb="12">
      <t>シメイ</t>
    </rPh>
    <phoneticPr fontId="2"/>
  </si>
  <si>
    <t>電話番号・ＦＡＸ番号</t>
    <rPh sb="0" eb="2">
      <t>デンワ</t>
    </rPh>
    <rPh sb="2" eb="4">
      <t>バンゴウ</t>
    </rPh>
    <rPh sb="8" eb="10">
      <t>バンゴウ</t>
    </rPh>
    <phoneticPr fontId="2"/>
  </si>
  <si>
    <t>電話</t>
    <rPh sb="0" eb="2">
      <t>デンワ</t>
    </rPh>
    <phoneticPr fontId="2"/>
  </si>
  <si>
    <t>西暦</t>
    <rPh sb="0" eb="2">
      <t>セイレキ</t>
    </rPh>
    <phoneticPr fontId="2"/>
  </si>
  <si>
    <t>正社員</t>
    <rPh sb="0" eb="3">
      <t>セイシャイン</t>
    </rPh>
    <phoneticPr fontId="2"/>
  </si>
  <si>
    <t>名</t>
    <rPh sb="0" eb="1">
      <t>メイ</t>
    </rPh>
    <phoneticPr fontId="2"/>
  </si>
  <si>
    <t>全体</t>
    <rPh sb="0" eb="2">
      <t>ゼンタイ</t>
    </rPh>
    <phoneticPr fontId="2"/>
  </si>
  <si>
    <t>県内</t>
    <rPh sb="0" eb="2">
      <t>ケンナイ</t>
    </rPh>
    <phoneticPr fontId="2"/>
  </si>
  <si>
    <t>県外</t>
    <rPh sb="0" eb="2">
      <t>ケンガイ</t>
    </rPh>
    <phoneticPr fontId="2"/>
  </si>
  <si>
    <t>（</t>
    <phoneticPr fontId="2"/>
  </si>
  <si>
    <t>海外</t>
    <rPh sb="0" eb="2">
      <t>カイガイ</t>
    </rPh>
    <phoneticPr fontId="2"/>
  </si>
  <si>
    <t>～</t>
    <phoneticPr fontId="2"/>
  </si>
  <si>
    <t>別紙５</t>
    <rPh sb="0" eb="2">
      <t>ベッシ</t>
    </rPh>
    <phoneticPr fontId="2"/>
  </si>
  <si>
    <t>実施期間</t>
    <rPh sb="0" eb="2">
      <t>ジッシ</t>
    </rPh>
    <rPh sb="2" eb="4">
      <t>キカン</t>
    </rPh>
    <phoneticPr fontId="2"/>
  </si>
  <si>
    <t>日間）</t>
    <rPh sb="0" eb="2">
      <t>ニチカン</t>
    </rPh>
    <phoneticPr fontId="2"/>
  </si>
  <si>
    <t>FAX</t>
    <phoneticPr fontId="2"/>
  </si>
  <si>
    <t>メールアドレス</t>
    <phoneticPr fontId="2"/>
  </si>
  <si>
    <t>ウェブサイト</t>
    <phoneticPr fontId="2"/>
  </si>
  <si>
    <t>　本申請にかかる補助対象経費については、当該補助事業以外の経費は計上しておらず、また、他の補助金と重複するものはありません。</t>
    <rPh sb="1" eb="2">
      <t>ホン</t>
    </rPh>
    <rPh sb="2" eb="4">
      <t>シンセイ</t>
    </rPh>
    <rPh sb="8" eb="10">
      <t>ホジョ</t>
    </rPh>
    <rPh sb="10" eb="12">
      <t>タイショウ</t>
    </rPh>
    <rPh sb="12" eb="14">
      <t>ケイヒ</t>
    </rPh>
    <rPh sb="20" eb="22">
      <t>トウガイ</t>
    </rPh>
    <rPh sb="22" eb="24">
      <t>ホジョ</t>
    </rPh>
    <rPh sb="24" eb="26">
      <t>ジギョウ</t>
    </rPh>
    <rPh sb="26" eb="28">
      <t>イガイ</t>
    </rPh>
    <rPh sb="29" eb="31">
      <t>ケイヒ</t>
    </rPh>
    <rPh sb="32" eb="34">
      <t>ケイジョウ</t>
    </rPh>
    <phoneticPr fontId="2"/>
  </si>
  <si>
    <t>　補助事業の申請、実績報告はそれぞれ交付要綱の定められた期限を遵守します。</t>
    <rPh sb="1" eb="3">
      <t>ホジョ</t>
    </rPh>
    <rPh sb="3" eb="5">
      <t>ジギョウ</t>
    </rPh>
    <rPh sb="6" eb="8">
      <t>シンセイ</t>
    </rPh>
    <rPh sb="9" eb="11">
      <t>ジッセキ</t>
    </rPh>
    <rPh sb="11" eb="13">
      <t>ホウコク</t>
    </rPh>
    <rPh sb="18" eb="20">
      <t>コウフ</t>
    </rPh>
    <rPh sb="20" eb="22">
      <t>ヨウコウ</t>
    </rPh>
    <rPh sb="23" eb="24">
      <t>サダ</t>
    </rPh>
    <rPh sb="28" eb="30">
      <t>キゲン</t>
    </rPh>
    <rPh sb="31" eb="33">
      <t>ジュンシュ</t>
    </rPh>
    <phoneticPr fontId="2"/>
  </si>
  <si>
    <t>　本補助金の成果に関する事後調査に協力します。</t>
    <rPh sb="1" eb="2">
      <t>ホン</t>
    </rPh>
    <rPh sb="2" eb="5">
      <t>ホジョキン</t>
    </rPh>
    <rPh sb="6" eb="8">
      <t>セイカ</t>
    </rPh>
    <rPh sb="9" eb="10">
      <t>カン</t>
    </rPh>
    <rPh sb="12" eb="14">
      <t>ジゴ</t>
    </rPh>
    <rPh sb="14" eb="16">
      <t>チョウサ</t>
    </rPh>
    <rPh sb="17" eb="19">
      <t>キョウリョク</t>
    </rPh>
    <phoneticPr fontId="2"/>
  </si>
  <si>
    <t>暴力団員による不当な行為の防止等に関する法律（平成３年法律　第７７号。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30" eb="31">
      <t>ダイ</t>
    </rPh>
    <phoneticPr fontId="2"/>
  </si>
  <si>
    <t>令和　　年　　月　　日</t>
    <rPh sb="0" eb="2">
      <t>レイワ</t>
    </rPh>
    <phoneticPr fontId="2"/>
  </si>
  <si>
    <t>　</t>
    <phoneticPr fontId="2"/>
  </si>
  <si>
    <t>交付を受けようとする補助金の額　　　　　</t>
    <rPh sb="0" eb="2">
      <t>コウフ</t>
    </rPh>
    <rPh sb="3" eb="4">
      <t>ウ</t>
    </rPh>
    <rPh sb="10" eb="13">
      <t>ホジョキン</t>
    </rPh>
    <rPh sb="14" eb="15">
      <t>ガク</t>
    </rPh>
    <phoneticPr fontId="2"/>
  </si>
  <si>
    <t>担当者及び連絡先</t>
  </si>
  <si>
    <t>　本申請にかかる補助対象経費の支払いは、口座振込を基本とし、相殺はしません。</t>
    <rPh sb="1" eb="2">
      <t>ホン</t>
    </rPh>
    <rPh sb="2" eb="4">
      <t>シンセイ</t>
    </rPh>
    <rPh sb="8" eb="10">
      <t>ホジョ</t>
    </rPh>
    <rPh sb="10" eb="12">
      <t>タイショウ</t>
    </rPh>
    <rPh sb="12" eb="14">
      <t>ケイヒ</t>
    </rPh>
    <rPh sb="15" eb="17">
      <t>シハラ</t>
    </rPh>
    <rPh sb="20" eb="22">
      <t>コウザ</t>
    </rPh>
    <rPh sb="25" eb="27">
      <t>キホン</t>
    </rPh>
    <rPh sb="30" eb="32">
      <t>ソウサツ</t>
    </rPh>
    <phoneticPr fontId="2"/>
  </si>
  <si>
    <t>用紙の大きさは、日本産業規格Ａ列４とする。</t>
    <rPh sb="0" eb="2">
      <t>ヨウシ</t>
    </rPh>
    <rPh sb="3" eb="4">
      <t>オオ</t>
    </rPh>
    <rPh sb="8" eb="10">
      <t>ニホン</t>
    </rPh>
    <rPh sb="10" eb="12">
      <t>サンギョウ</t>
    </rPh>
    <rPh sb="12" eb="14">
      <t>キカク</t>
    </rPh>
    <rPh sb="15" eb="16">
      <t>レツ</t>
    </rPh>
    <phoneticPr fontId="2"/>
  </si>
  <si>
    <t>令和7年度稼ぐ県産品支援事業補助金交付申請書</t>
    <rPh sb="5" eb="6">
      <t>カセ</t>
    </rPh>
    <rPh sb="7" eb="8">
      <t>ケン</t>
    </rPh>
    <rPh sb="8" eb="10">
      <t>サンピン</t>
    </rPh>
    <rPh sb="10" eb="12">
      <t>シエン</t>
    </rPh>
    <rPh sb="12" eb="14">
      <t>ジギョウ</t>
    </rPh>
    <rPh sb="14" eb="17">
      <t>ホジョキン</t>
    </rPh>
    <rPh sb="17" eb="19">
      <t>コウフ</t>
    </rPh>
    <rPh sb="19" eb="22">
      <t>シンセイショ</t>
    </rPh>
    <phoneticPr fontId="2"/>
  </si>
  <si>
    <t>県産品販路拡大総合支援</t>
    <rPh sb="0" eb="3">
      <t>ケンサンヒン</t>
    </rPh>
    <rPh sb="3" eb="5">
      <t>ハンロ</t>
    </rPh>
    <rPh sb="5" eb="7">
      <t>カクダイ</t>
    </rPh>
    <rPh sb="7" eb="9">
      <t>ソウゴウ</t>
    </rPh>
    <rPh sb="9" eb="11">
      <t>シエン</t>
    </rPh>
    <phoneticPr fontId="2"/>
  </si>
  <si>
    <t>履歴事項証明書(写)、会社概要等、補助金実施要領に定める資料を添付すること。</t>
    <phoneticPr fontId="2"/>
  </si>
  <si>
    <t>⑴</t>
    <phoneticPr fontId="2"/>
  </si>
  <si>
    <t>⑵</t>
    <phoneticPr fontId="2"/>
  </si>
  <si>
    <t>⑶</t>
    <phoneticPr fontId="2"/>
  </si>
  <si>
    <t>E-Mail</t>
  </si>
  <si>
    <t>業種</t>
    <rPh sb="0" eb="2">
      <t>ギョウシュ</t>
    </rPh>
    <phoneticPr fontId="2"/>
  </si>
  <si>
    <t>直近決算期の売上高及び比率（　　　年　　　月期）
※売上高、営業利益は、決算書（損益計算書）を転記</t>
    <phoneticPr fontId="2"/>
  </si>
  <si>
    <t>事業内容</t>
    <phoneticPr fontId="2"/>
  </si>
  <si>
    <t>従業員数</t>
  </si>
  <si>
    <t>資本金（万円）</t>
    <phoneticPr fontId="2"/>
  </si>
  <si>
    <t>万円</t>
  </si>
  <si>
    <t>設立年月日</t>
    <rPh sb="0" eb="2">
      <t>セツリツ</t>
    </rPh>
    <rPh sb="2" eb="3">
      <t>ネン</t>
    </rPh>
    <rPh sb="3" eb="5">
      <t>ガッピ</t>
    </rPh>
    <phoneticPr fontId="2"/>
  </si>
  <si>
    <t>非正規社員</t>
    <rPh sb="0" eb="3">
      <t>ヒセイキ</t>
    </rPh>
    <rPh sb="3" eb="5">
      <t>シャイン</t>
    </rPh>
    <phoneticPr fontId="2"/>
  </si>
  <si>
    <t>営業利益</t>
    <rPh sb="0" eb="2">
      <t>エイギョウ</t>
    </rPh>
    <rPh sb="2" eb="4">
      <t>リエキ</t>
    </rPh>
    <phoneticPr fontId="2"/>
  </si>
  <si>
    <t>％</t>
    <phoneticPr fontId="2"/>
  </si>
  <si>
    <t>通販
（EC）</t>
    <rPh sb="0" eb="2">
      <t>ツウハン</t>
    </rPh>
    <phoneticPr fontId="2"/>
  </si>
  <si>
    <t>2期前決算期の売上高及び比率（　　　年　　　月期）
※売上高、営業利益は、決算書（損益計算書）を転記</t>
    <rPh sb="1" eb="3">
      <t>キマエ</t>
    </rPh>
    <phoneticPr fontId="2"/>
  </si>
  <si>
    <t>3期前決算期の売上高及び比率（　　　年　　　月期）
※売上高、営業利益は、決算書（損益計算書）を転記</t>
    <rPh sb="1" eb="2">
      <t>キ</t>
    </rPh>
    <rPh sb="2" eb="3">
      <t>マエ</t>
    </rPh>
    <phoneticPr fontId="2"/>
  </si>
  <si>
    <t>主な取扱製品</t>
    <rPh sb="0" eb="1">
      <t>オモ</t>
    </rPh>
    <rPh sb="2" eb="4">
      <t>トリアツカ</t>
    </rPh>
    <rPh sb="4" eb="6">
      <t>セイヒン</t>
    </rPh>
    <phoneticPr fontId="2"/>
  </si>
  <si>
    <t>製品名</t>
  </si>
  <si>
    <t>製品名</t>
    <rPh sb="0" eb="2">
      <t>セイヒン</t>
    </rPh>
    <rPh sb="2" eb="3">
      <t>メイ</t>
    </rPh>
    <phoneticPr fontId="2"/>
  </si>
  <si>
    <t>売上構成比率</t>
  </si>
  <si>
    <t>売上構成比率</t>
    <phoneticPr fontId="2"/>
  </si>
  <si>
    <t>主要取引先（県内・県外）</t>
    <rPh sb="0" eb="2">
      <t>シュヨウ</t>
    </rPh>
    <rPh sb="2" eb="5">
      <t>トリヒキサキ</t>
    </rPh>
    <rPh sb="6" eb="8">
      <t>ケンナイ</t>
    </rPh>
    <rPh sb="9" eb="11">
      <t>ケンガイ</t>
    </rPh>
    <phoneticPr fontId="2"/>
  </si>
  <si>
    <t>取引先</t>
    <rPh sb="0" eb="3">
      <t>トリヒキサキ</t>
    </rPh>
    <phoneticPr fontId="2"/>
  </si>
  <si>
    <t>地域</t>
    <rPh sb="0" eb="2">
      <t>チイキ</t>
    </rPh>
    <phoneticPr fontId="2"/>
  </si>
  <si>
    <t>主な製品名</t>
    <rPh sb="0" eb="1">
      <t>オモ</t>
    </rPh>
    <rPh sb="2" eb="4">
      <t>セイヒン</t>
    </rPh>
    <rPh sb="4" eb="5">
      <t>メイ</t>
    </rPh>
    <phoneticPr fontId="2"/>
  </si>
  <si>
    <t>主力商品の内容、特徴</t>
    <rPh sb="0" eb="2">
      <t>シュリョク</t>
    </rPh>
    <rPh sb="2" eb="4">
      <t>ショウヒン</t>
    </rPh>
    <rPh sb="5" eb="7">
      <t>ナイヨウ</t>
    </rPh>
    <rPh sb="8" eb="10">
      <t>トクチョウ</t>
    </rPh>
    <phoneticPr fontId="2"/>
  </si>
  <si>
    <r>
      <rPr>
        <b/>
        <sz val="12"/>
        <rFont val="ＭＳ Ｐ明朝"/>
        <family val="1"/>
        <charset val="128"/>
      </rPr>
      <t xml:space="preserve">補助金交付実績 </t>
    </r>
    <r>
      <rPr>
        <sz val="11"/>
        <rFont val="ＭＳ Ｐ明朝"/>
        <family val="1"/>
        <charset val="128"/>
      </rPr>
      <t xml:space="preserve">
</t>
    </r>
    <r>
      <rPr>
        <sz val="11"/>
        <color rgb="FFFF0000"/>
        <rFont val="ＭＳ Ｐ明朝"/>
        <family val="1"/>
        <charset val="128"/>
      </rPr>
      <t>※過去３年間（年度）と今年度 で国内（沖縄県内を除く）販路 拡大の為に補助金を受けているか（予定も含む）</t>
    </r>
    <phoneticPr fontId="2"/>
  </si>
  <si>
    <t>事業計画書（県産品販路拡大総合支援）</t>
    <rPh sb="0" eb="2">
      <t>ジギョウ</t>
    </rPh>
    <rPh sb="2" eb="5">
      <t>ケイカクショ</t>
    </rPh>
    <rPh sb="6" eb="9">
      <t>ケンサンヒン</t>
    </rPh>
    <rPh sb="9" eb="13">
      <t>ハンロカクダイ</t>
    </rPh>
    <rPh sb="13" eb="15">
      <t>ソウゴウ</t>
    </rPh>
    <rPh sb="15" eb="17">
      <t>シエン</t>
    </rPh>
    <phoneticPr fontId="2"/>
  </si>
  <si>
    <t>活動内容
（複数選択可）</t>
    <rPh sb="0" eb="2">
      <t>カツドウ</t>
    </rPh>
    <rPh sb="2" eb="4">
      <t>ナイヨウ</t>
    </rPh>
    <rPh sb="6" eb="8">
      <t>フクスウ</t>
    </rPh>
    <rPh sb="8" eb="10">
      <t>センタク</t>
    </rPh>
    <rPh sb="10" eb="11">
      <t>カ</t>
    </rPh>
    <phoneticPr fontId="2"/>
  </si>
  <si>
    <t>見本市・展示会への出展</t>
  </si>
  <si>
    <t>物産展・フェアへの出店</t>
  </si>
  <si>
    <t>県外流通事業者招聘</t>
  </si>
  <si>
    <t>令和　年　月　日</t>
    <rPh sb="0" eb="2">
      <t>レイワ</t>
    </rPh>
    <rPh sb="3" eb="4">
      <t>ネン</t>
    </rPh>
    <rPh sb="5" eb="6">
      <t>ガツ</t>
    </rPh>
    <rPh sb="7" eb="8">
      <t>ニチ</t>
    </rPh>
    <phoneticPr fontId="2"/>
  </si>
  <si>
    <t>販路拡大に取り組む県産品（出品商品一覧）　※別添可
※優良県産品に該当する商品は、番号に〇をつけてください。（推奨期間内の商品のみ対象）</t>
    <phoneticPr fontId="2"/>
  </si>
  <si>
    <t>県産品名</t>
    <phoneticPr fontId="2"/>
  </si>
  <si>
    <t xml:space="preserve">
県外（国内）販路拡大に取り組む理由</t>
    <phoneticPr fontId="2"/>
  </si>
  <si>
    <t xml:space="preserve">
1年後</t>
    <rPh sb="2" eb="4">
      <t>ネンゴ</t>
    </rPh>
    <phoneticPr fontId="2"/>
  </si>
  <si>
    <t xml:space="preserve">
2年後</t>
    <rPh sb="2" eb="4">
      <t>ネンゴ</t>
    </rPh>
    <phoneticPr fontId="2"/>
  </si>
  <si>
    <t xml:space="preserve">
3年後</t>
    <rPh sb="2" eb="4">
      <t>ネンゴ</t>
    </rPh>
    <phoneticPr fontId="2"/>
  </si>
  <si>
    <t xml:space="preserve">
販路拡大に関する現状の課題と方向性</t>
    <phoneticPr fontId="2"/>
  </si>
  <si>
    <t>◆上記計画に対する現状の課題</t>
    <phoneticPr fontId="2"/>
  </si>
  <si>
    <t>◆課題解決に向けた取り組みや方向性</t>
  </si>
  <si>
    <t>※補助事業に関する活動の詳細は、「別紙３：補助事業実施計画一覧」に記載すること。</t>
    <phoneticPr fontId="2"/>
  </si>
  <si>
    <t>※その他、任意で作成した計画書がある場合は当計画書に記載の上で添付すること</t>
  </si>
  <si>
    <t>※記載内容に応じて、欄の追加及び拡張を適宜行うこと。</t>
  </si>
  <si>
    <t>別紙3</t>
    <rPh sb="0" eb="2">
      <t>ベッシ</t>
    </rPh>
    <phoneticPr fontId="2"/>
  </si>
  <si>
    <t>活動内容</t>
    <rPh sb="0" eb="2">
      <t>カツドウ</t>
    </rPh>
    <rPh sb="2" eb="4">
      <t>ナイヨウ</t>
    </rPh>
    <phoneticPr fontId="2"/>
  </si>
  <si>
    <t>補助事業実施計画一覧</t>
    <rPh sb="0" eb="4">
      <t>ホジョジギョウ</t>
    </rPh>
    <rPh sb="4" eb="6">
      <t>ジッシ</t>
    </rPh>
    <rPh sb="6" eb="8">
      <t>ケイカク</t>
    </rPh>
    <rPh sb="8" eb="10">
      <t>イチラン</t>
    </rPh>
    <phoneticPr fontId="2"/>
  </si>
  <si>
    <t>見本市・展示商談会</t>
    <rPh sb="0" eb="3">
      <t>ミホンイチ</t>
    </rPh>
    <rPh sb="4" eb="6">
      <t>テンジ</t>
    </rPh>
    <rPh sb="6" eb="9">
      <t>ショウダンカイ</t>
    </rPh>
    <phoneticPr fontId="2"/>
  </si>
  <si>
    <t>◆留意点
国、地方公共団体の主催または共催する見本市及び展示商談会、並びに県外量販店等で実施する沖縄物産展及び沖縄フェアに関する経費については、補助対象外とする。
また、補助金（沖縄フェア開催）により実施される沖縄フェアについても同様とする。</t>
    <phoneticPr fontId="2"/>
  </si>
  <si>
    <t>バイヤー招聘</t>
  </si>
  <si>
    <t>県外バイヤー招聘</t>
    <rPh sb="0" eb="2">
      <t>ケンガイ</t>
    </rPh>
    <rPh sb="6" eb="8">
      <t>ショウヘイ</t>
    </rPh>
    <phoneticPr fontId="2"/>
  </si>
  <si>
    <t>※補助金の応募申請対象とする活動のみ記入</t>
    <rPh sb="1" eb="4">
      <t>ホジョキン</t>
    </rPh>
    <rPh sb="5" eb="9">
      <t>オウボシンセイ</t>
    </rPh>
    <rPh sb="9" eb="11">
      <t>タイショウ</t>
    </rPh>
    <rPh sb="14" eb="16">
      <t>カツドウ</t>
    </rPh>
    <rPh sb="18" eb="20">
      <t>キニュウ</t>
    </rPh>
    <phoneticPr fontId="2"/>
  </si>
  <si>
    <t>※記載内容に応じて、欄の追加及び拡張を適宜行うこと。</t>
    <phoneticPr fontId="2"/>
  </si>
  <si>
    <t>計画番号</t>
    <rPh sb="0" eb="2">
      <t>ケイカク</t>
    </rPh>
    <rPh sb="2" eb="4">
      <t>バンゴウ</t>
    </rPh>
    <phoneticPr fontId="2"/>
  </si>
  <si>
    <t>催事名</t>
    <rPh sb="0" eb="3">
      <t>サイジメイ</t>
    </rPh>
    <phoneticPr fontId="2"/>
  </si>
  <si>
    <t>実施期間</t>
    <rPh sb="0" eb="4">
      <t>ジッシキカン</t>
    </rPh>
    <phoneticPr fontId="2"/>
  </si>
  <si>
    <t>販促に取り組む
主な県産品</t>
    <rPh sb="0" eb="2">
      <t>ハンソク</t>
    </rPh>
    <rPh sb="3" eb="4">
      <t>ト</t>
    </rPh>
    <rPh sb="5" eb="6">
      <t>ク</t>
    </rPh>
    <rPh sb="8" eb="9">
      <t>オモ</t>
    </rPh>
    <rPh sb="10" eb="13">
      <t>ケンサンピン</t>
    </rPh>
    <phoneticPr fontId="2"/>
  </si>
  <si>
    <r>
      <rPr>
        <b/>
        <sz val="12"/>
        <color theme="1"/>
        <rFont val="ＭＳ Ｐゴシック"/>
        <family val="3"/>
        <charset val="128"/>
        <scheme val="minor"/>
      </rPr>
      <t>目標</t>
    </r>
    <r>
      <rPr>
        <sz val="11"/>
        <color theme="1"/>
        <rFont val="ＭＳ Ｐゴシック"/>
        <family val="3"/>
        <charset val="128"/>
        <scheme val="minor"/>
      </rPr>
      <t xml:space="preserve">
※フェア、物産展は、①、②のみ入力</t>
    </r>
    <rPh sb="0" eb="2">
      <t>モクヒョウ</t>
    </rPh>
    <rPh sb="8" eb="11">
      <t>ブッサンテン</t>
    </rPh>
    <rPh sb="18" eb="20">
      <t>ニュウリョク</t>
    </rPh>
    <phoneticPr fontId="2"/>
  </si>
  <si>
    <t>・出展する催事等の詳細と選定理由
・招聘先の詳細と選定理由</t>
    <rPh sb="1" eb="3">
      <t>シュッテン</t>
    </rPh>
    <rPh sb="5" eb="7">
      <t>サイジ</t>
    </rPh>
    <rPh sb="7" eb="8">
      <t>トウ</t>
    </rPh>
    <rPh sb="9" eb="11">
      <t>ショウサイ</t>
    </rPh>
    <rPh sb="12" eb="14">
      <t>センテイ</t>
    </rPh>
    <rPh sb="14" eb="16">
      <t>リユウ</t>
    </rPh>
    <rPh sb="18" eb="20">
      <t>ショウヘイ</t>
    </rPh>
    <rPh sb="20" eb="21">
      <t>サキ</t>
    </rPh>
    <rPh sb="22" eb="24">
      <t>ショウサイ</t>
    </rPh>
    <rPh sb="25" eb="27">
      <t>センテイ</t>
    </rPh>
    <rPh sb="27" eb="29">
      <t>リユウ</t>
    </rPh>
    <phoneticPr fontId="2"/>
  </si>
  <si>
    <t>具体的な活動内容と目的</t>
    <rPh sb="0" eb="3">
      <t>グタイテキ</t>
    </rPh>
    <rPh sb="4" eb="6">
      <t>カツドウ</t>
    </rPh>
    <rPh sb="6" eb="8">
      <t>ナイヨウ</t>
    </rPh>
    <rPh sb="9" eb="11">
      <t>モクテキ</t>
    </rPh>
    <phoneticPr fontId="2"/>
  </si>
  <si>
    <t>補助対象実施期間</t>
    <rPh sb="0" eb="4">
      <t>ホジョタイショウ</t>
    </rPh>
    <rPh sb="4" eb="8">
      <t>ジッシキカン</t>
    </rPh>
    <phoneticPr fontId="2"/>
  </si>
  <si>
    <t>補助対象外期間</t>
    <rPh sb="0" eb="2">
      <t>ホジョ</t>
    </rPh>
    <rPh sb="2" eb="5">
      <t>タイショウガイ</t>
    </rPh>
    <rPh sb="5" eb="7">
      <t>キカン</t>
    </rPh>
    <phoneticPr fontId="2"/>
  </si>
  <si>
    <t>①成約額（売上額）
単位　円</t>
    <rPh sb="1" eb="3">
      <t>セイヤク</t>
    </rPh>
    <rPh sb="3" eb="4">
      <t>ガク</t>
    </rPh>
    <rPh sb="5" eb="7">
      <t>ウリアゲ</t>
    </rPh>
    <rPh sb="7" eb="8">
      <t>ガク</t>
    </rPh>
    <rPh sb="10" eb="12">
      <t>タンイ</t>
    </rPh>
    <rPh sb="13" eb="14">
      <t>エン</t>
    </rPh>
    <phoneticPr fontId="2"/>
  </si>
  <si>
    <t>②成約額（売上額）に対する収益額
単位　円</t>
    <rPh sb="1" eb="3">
      <t>セイヤク</t>
    </rPh>
    <rPh sb="3" eb="4">
      <t>ガク</t>
    </rPh>
    <rPh sb="5" eb="8">
      <t>ウリアゲガク</t>
    </rPh>
    <rPh sb="10" eb="11">
      <t>タイ</t>
    </rPh>
    <rPh sb="13" eb="16">
      <t>シュウエキガク</t>
    </rPh>
    <rPh sb="17" eb="19">
      <t>タンイ</t>
    </rPh>
    <rPh sb="20" eb="21">
      <t>エン</t>
    </rPh>
    <phoneticPr fontId="2"/>
  </si>
  <si>
    <t>③成約件数</t>
    <rPh sb="1" eb="3">
      <t>セイヤク</t>
    </rPh>
    <rPh sb="3" eb="5">
      <t>ケンスウ</t>
    </rPh>
    <phoneticPr fontId="2"/>
  </si>
  <si>
    <t>④商談件数</t>
    <rPh sb="1" eb="3">
      <t>ショウダン</t>
    </rPh>
    <rPh sb="3" eb="5">
      <t>ケンスウ</t>
    </rPh>
    <phoneticPr fontId="2"/>
  </si>
  <si>
    <t>催事名（招聘先企業名）</t>
    <rPh sb="0" eb="3">
      <t>サイジメイ</t>
    </rPh>
    <rPh sb="4" eb="7">
      <t>ショウヘイサキ</t>
    </rPh>
    <rPh sb="7" eb="10">
      <t>キギョウメイ</t>
    </rPh>
    <phoneticPr fontId="2"/>
  </si>
  <si>
    <t>会場名（招聘先企業所在地）</t>
    <rPh sb="0" eb="3">
      <t>カイジョウメイ</t>
    </rPh>
    <rPh sb="4" eb="6">
      <t>ショウヘイ</t>
    </rPh>
    <rPh sb="6" eb="7">
      <t>サキ</t>
    </rPh>
    <rPh sb="7" eb="9">
      <t>キギョウ</t>
    </rPh>
    <rPh sb="9" eb="12">
      <t>ショザイチ</t>
    </rPh>
    <phoneticPr fontId="2"/>
  </si>
  <si>
    <t>主催/共催</t>
    <rPh sb="0" eb="2">
      <t>シュサイ</t>
    </rPh>
    <rPh sb="3" eb="5">
      <t>キョウサイ</t>
    </rPh>
    <phoneticPr fontId="2"/>
  </si>
  <si>
    <t>都道府県</t>
    <rPh sb="0" eb="4">
      <t>トドウフケン</t>
    </rPh>
    <phoneticPr fontId="2"/>
  </si>
  <si>
    <t>成約目標額</t>
    <rPh sb="0" eb="2">
      <t>セイヤク</t>
    </rPh>
    <rPh sb="2" eb="4">
      <t>モクヒョウ</t>
    </rPh>
    <rPh sb="4" eb="5">
      <t>ガク</t>
    </rPh>
    <phoneticPr fontId="2"/>
  </si>
  <si>
    <t>成約目標に対する収益額</t>
    <rPh sb="0" eb="4">
      <t>セイヤクモクヒョウ</t>
    </rPh>
    <rPh sb="5" eb="6">
      <t>タイ</t>
    </rPh>
    <rPh sb="8" eb="11">
      <t>シュウエキガク</t>
    </rPh>
    <phoneticPr fontId="2"/>
  </si>
  <si>
    <t>目標成約件数</t>
    <rPh sb="0" eb="2">
      <t>モクヒョウ</t>
    </rPh>
    <rPh sb="2" eb="4">
      <t>セイヤク</t>
    </rPh>
    <rPh sb="4" eb="6">
      <t>ケンスウ</t>
    </rPh>
    <phoneticPr fontId="2"/>
  </si>
  <si>
    <t>商談件数</t>
    <rPh sb="0" eb="2">
      <t>ショウダン</t>
    </rPh>
    <rPh sb="2" eb="4">
      <t>ケンスウ</t>
    </rPh>
    <phoneticPr fontId="2"/>
  </si>
  <si>
    <t>R7年〇月〇日
～
R7年〇月〇日</t>
    <rPh sb="2" eb="3">
      <t>ネン</t>
    </rPh>
    <rPh sb="4" eb="5">
      <t>ガツ</t>
    </rPh>
    <rPh sb="5" eb="7">
      <t>マルニチ</t>
    </rPh>
    <rPh sb="12" eb="13">
      <t>ネン</t>
    </rPh>
    <rPh sb="14" eb="15">
      <t>ガツ</t>
    </rPh>
    <rPh sb="16" eb="17">
      <t>ニチ</t>
    </rPh>
    <phoneticPr fontId="2"/>
  </si>
  <si>
    <t>R7年〇月〇日
～
R7年〇月〇日</t>
    <phoneticPr fontId="2"/>
  </si>
  <si>
    <t>県産品販路拡大総合支援</t>
    <phoneticPr fontId="2"/>
  </si>
  <si>
    <t>補助率：</t>
    <rPh sb="0" eb="3">
      <t>ホジョリツ</t>
    </rPh>
    <phoneticPr fontId="2"/>
  </si>
  <si>
    <t>事業者名：</t>
    <rPh sb="0" eb="3">
      <t>ジギョウシャ</t>
    </rPh>
    <rPh sb="3" eb="4">
      <t>メイ</t>
    </rPh>
    <phoneticPr fontId="2"/>
  </si>
  <si>
    <t>ア　旅費</t>
  </si>
  <si>
    <t>経費区分</t>
    <rPh sb="0" eb="4">
      <t>ケイヒクブン</t>
    </rPh>
    <phoneticPr fontId="2"/>
  </si>
  <si>
    <t>計画
番号</t>
    <rPh sb="0" eb="2">
      <t>ケイカク</t>
    </rPh>
    <rPh sb="3" eb="5">
      <t>バンゴウ</t>
    </rPh>
    <phoneticPr fontId="2"/>
  </si>
  <si>
    <r>
      <t xml:space="preserve">上限額
</t>
    </r>
    <r>
      <rPr>
        <sz val="8"/>
        <color theme="1"/>
        <rFont val="ＭＳ Ｐゴシック"/>
        <family val="3"/>
        <charset val="128"/>
        <scheme val="minor"/>
      </rPr>
      <t>（割り戻し）</t>
    </r>
    <rPh sb="0" eb="3">
      <t>ジョウゲンガク</t>
    </rPh>
    <rPh sb="5" eb="6">
      <t>ワ</t>
    </rPh>
    <rPh sb="7" eb="8">
      <t>モド</t>
    </rPh>
    <phoneticPr fontId="2"/>
  </si>
  <si>
    <t>単価
（税抜）</t>
    <rPh sb="0" eb="2">
      <t>タンカ</t>
    </rPh>
    <rPh sb="4" eb="6">
      <t>ゼイヌキ</t>
    </rPh>
    <phoneticPr fontId="2"/>
  </si>
  <si>
    <t>数量
（人数×回数）</t>
    <rPh sb="0" eb="2">
      <t>スウリョウ</t>
    </rPh>
    <rPh sb="4" eb="6">
      <t>ニンズウ</t>
    </rPh>
    <rPh sb="7" eb="9">
      <t>カイスウ</t>
    </rPh>
    <phoneticPr fontId="2"/>
  </si>
  <si>
    <t>補助対象経費
（税込）</t>
    <rPh sb="0" eb="6">
      <t>ホジョタイショウケイヒ</t>
    </rPh>
    <rPh sb="8" eb="10">
      <t>ゼイコ</t>
    </rPh>
    <phoneticPr fontId="2"/>
  </si>
  <si>
    <t>補助対象経費
（税抜）</t>
    <rPh sb="0" eb="6">
      <t>ホジョタイショウケイヒ</t>
    </rPh>
    <rPh sb="8" eb="10">
      <t>ゼイヌキ</t>
    </rPh>
    <phoneticPr fontId="2"/>
  </si>
  <si>
    <r>
      <t xml:space="preserve">補助対象経費（税抜）
</t>
    </r>
    <r>
      <rPr>
        <sz val="9"/>
        <color theme="1"/>
        <rFont val="ＭＳ Ｐゴシック"/>
        <family val="3"/>
        <charset val="128"/>
        <scheme val="minor"/>
      </rPr>
      <t>または</t>
    </r>
    <r>
      <rPr>
        <sz val="11"/>
        <color theme="1"/>
        <rFont val="ＭＳ Ｐゴシック"/>
        <family val="2"/>
        <charset val="128"/>
        <scheme val="minor"/>
      </rPr>
      <t>上限額（割り戻し）</t>
    </r>
    <rPh sb="0" eb="6">
      <t>ホジョタイショウケイヒ</t>
    </rPh>
    <rPh sb="7" eb="9">
      <t>ゼイヌキ</t>
    </rPh>
    <rPh sb="14" eb="17">
      <t>ジョウゲンガク</t>
    </rPh>
    <rPh sb="18" eb="19">
      <t>ワ</t>
    </rPh>
    <rPh sb="20" eb="21">
      <t>モド</t>
    </rPh>
    <phoneticPr fontId="2"/>
  </si>
  <si>
    <t>摘要</t>
    <rPh sb="0" eb="2">
      <t>テキヨウ</t>
    </rPh>
    <phoneticPr fontId="2"/>
  </si>
  <si>
    <t>１　航空運賃
（普通席）</t>
    <rPh sb="2" eb="4">
      <t>コウクウ</t>
    </rPh>
    <rPh sb="4" eb="6">
      <t>ウンチン</t>
    </rPh>
    <rPh sb="8" eb="10">
      <t>フツウ</t>
    </rPh>
    <rPh sb="10" eb="11">
      <t>セキ</t>
    </rPh>
    <phoneticPr fontId="2"/>
  </si>
  <si>
    <t>-</t>
    <phoneticPr fontId="2"/>
  </si>
  <si>
    <t>小計</t>
    <rPh sb="0" eb="2">
      <t>ショウケイ</t>
    </rPh>
    <phoneticPr fontId="2"/>
  </si>
  <si>
    <t>２　特別急行列車及び新幹線に係る運賃</t>
    <rPh sb="2" eb="4">
      <t>トクベツ</t>
    </rPh>
    <rPh sb="4" eb="6">
      <t>キュウコウ</t>
    </rPh>
    <rPh sb="6" eb="8">
      <t>レッシャ</t>
    </rPh>
    <rPh sb="8" eb="9">
      <t>オヨ</t>
    </rPh>
    <rPh sb="10" eb="13">
      <t>シンカンセン</t>
    </rPh>
    <rPh sb="14" eb="15">
      <t>カカ</t>
    </rPh>
    <rPh sb="16" eb="18">
      <t>ウンチン</t>
    </rPh>
    <phoneticPr fontId="2"/>
  </si>
  <si>
    <t>３　船賃</t>
    <rPh sb="2" eb="4">
      <t>フナチン</t>
    </rPh>
    <phoneticPr fontId="2"/>
  </si>
  <si>
    <t>４　宿泊費</t>
    <rPh sb="2" eb="5">
      <t>シュクハクヒ</t>
    </rPh>
    <phoneticPr fontId="2"/>
  </si>
  <si>
    <t>５　ホテルパック料金</t>
    <rPh sb="8" eb="10">
      <t>リョウキン</t>
    </rPh>
    <phoneticPr fontId="2"/>
  </si>
  <si>
    <t>補助対象経費　合計</t>
    <rPh sb="0" eb="6">
      <t>ホジョタイショウケイヒ</t>
    </rPh>
    <rPh sb="7" eb="9">
      <t>ゴウケイ</t>
    </rPh>
    <phoneticPr fontId="2"/>
  </si>
  <si>
    <t>イ　販売促進費</t>
    <phoneticPr fontId="2"/>
  </si>
  <si>
    <r>
      <t>※</t>
    </r>
    <r>
      <rPr>
        <b/>
        <sz val="11"/>
        <color rgb="FFFF0000"/>
        <rFont val="ＭＳ Ｐゴシック"/>
        <family val="3"/>
        <charset val="128"/>
        <scheme val="minor"/>
      </rPr>
      <t>見本市及び展示商談会等</t>
    </r>
    <r>
      <rPr>
        <b/>
        <sz val="11"/>
        <color theme="1"/>
        <rFont val="ＭＳ Ｐゴシック"/>
        <family val="3"/>
        <charset val="128"/>
        <scheme val="minor"/>
      </rPr>
      <t>への出展に要する以下の経費（これに相当する経費を含む）とする。</t>
    </r>
    <phoneticPr fontId="2"/>
  </si>
  <si>
    <t>数量</t>
    <rPh sb="0" eb="2">
      <t>スウリョウ</t>
    </rPh>
    <phoneticPr fontId="2"/>
  </si>
  <si>
    <t>１　出展小間料</t>
    <phoneticPr fontId="2"/>
  </si>
  <si>
    <t>２　ブース設営・運営費</t>
    <phoneticPr fontId="2"/>
  </si>
  <si>
    <t>補助申請額（補助率1/2）</t>
    <rPh sb="0" eb="2">
      <t>ホジョ</t>
    </rPh>
    <rPh sb="2" eb="4">
      <t>シンセイ</t>
    </rPh>
    <rPh sb="4" eb="5">
      <t>ガク</t>
    </rPh>
    <rPh sb="6" eb="9">
      <t>ホジョリツ</t>
    </rPh>
    <phoneticPr fontId="2"/>
  </si>
  <si>
    <t>ウ　商品説明員の雇用に関する経費</t>
    <phoneticPr fontId="2"/>
  </si>
  <si>
    <t>数量
（人数×日数）</t>
    <rPh sb="0" eb="2">
      <t>スウリョウ</t>
    </rPh>
    <rPh sb="4" eb="6">
      <t>ニンズウ</t>
    </rPh>
    <rPh sb="7" eb="9">
      <t>ニッスウ</t>
    </rPh>
    <phoneticPr fontId="2"/>
  </si>
  <si>
    <t>１　人件費
２　交通費
３　紹介手数料
４　商品説明員の人材派遣会社等の規定に基づき請求されるその他諸手当等</t>
    <phoneticPr fontId="2"/>
  </si>
  <si>
    <t>小計</t>
    <phoneticPr fontId="2"/>
  </si>
  <si>
    <t>エ　その他知事が必要と認める経費</t>
    <phoneticPr fontId="2"/>
  </si>
  <si>
    <t>カ　その他知事が必要と認める経費</t>
    <phoneticPr fontId="2"/>
  </si>
  <si>
    <t>総合計</t>
    <rPh sb="0" eb="1">
      <t>ソウ</t>
    </rPh>
    <rPh sb="1" eb="3">
      <t>ゴウケイ</t>
    </rPh>
    <phoneticPr fontId="2"/>
  </si>
  <si>
    <r>
      <t xml:space="preserve">補助対象経費（税抜）
</t>
    </r>
    <r>
      <rPr>
        <sz val="11"/>
        <color rgb="FFFF0000"/>
        <rFont val="ＭＳ Ｐゴシック"/>
        <family val="3"/>
        <charset val="128"/>
        <scheme val="minor"/>
      </rPr>
      <t>※上限額（割り戻し）適用</t>
    </r>
    <rPh sb="0" eb="6">
      <t>ホジョタイショウケイヒ</t>
    </rPh>
    <rPh sb="7" eb="9">
      <t>ゼイヌキ</t>
    </rPh>
    <phoneticPr fontId="2"/>
  </si>
  <si>
    <t>　私は、稼ぐ県産品支援事業補助金を申請するにあたり、以下のとおり誓約します。
この誓約に反していることが判明した場合又は補助金の受給後に交付要件に該当しないことが判明したときは、補助金の申請の取り下げ、補助金の返還等に応じます。
また、それにより生じた損害については、当方が一切の責任に応じるものとします</t>
    <phoneticPr fontId="2"/>
  </si>
  <si>
    <t xml:space="preserve"> 私は、交付要件を全て満たしていることを確認しました。また、申請書及び提出書類の内容に虚偽や不正はありません。</t>
    <phoneticPr fontId="2"/>
  </si>
  <si>
    <t>　私は、沖縄県暴力団排除条例第２条第２号に規定する暴力団員又は暴力団員と密接な関係を有する者に該当しません。</t>
    <rPh sb="0" eb="1">
      <t>ワタシ</t>
    </rPh>
    <rPh sb="3" eb="6">
      <t>オキナワケン</t>
    </rPh>
    <rPh sb="6" eb="9">
      <t>ボウリョクダン</t>
    </rPh>
    <rPh sb="9" eb="11">
      <t>ハイジョ</t>
    </rPh>
    <rPh sb="11" eb="13">
      <t>ジョウレイ</t>
    </rPh>
    <rPh sb="13" eb="14">
      <t>ダイ</t>
    </rPh>
    <rPh sb="15" eb="16">
      <t>ジョウ</t>
    </rPh>
    <rPh sb="16" eb="17">
      <t>ダイ</t>
    </rPh>
    <rPh sb="18" eb="19">
      <t>ゴウ</t>
    </rPh>
    <rPh sb="20" eb="22">
      <t>キテイ</t>
    </rPh>
    <rPh sb="24" eb="26">
      <t>ボウリョク</t>
    </rPh>
    <rPh sb="26" eb="28">
      <t>ダンイン</t>
    </rPh>
    <rPh sb="28" eb="29">
      <t>マタ</t>
    </rPh>
    <rPh sb="30" eb="32">
      <t>ボウリョク</t>
    </rPh>
    <rPh sb="32" eb="34">
      <t>ダンイン</t>
    </rPh>
    <rPh sb="35" eb="37">
      <t>ミッセツ</t>
    </rPh>
    <phoneticPr fontId="2"/>
  </si>
  <si>
    <t>　令和7年度稼ぐ県産品支援事業補助金の交付を受けたいので、沖縄県補助金等の交付に関する規則（昭和47年沖縄県規則第102号）第３条の規定により、下記のとおり申請します。</t>
    <phoneticPr fontId="2"/>
  </si>
  <si>
    <t>沖縄フェア・物産展</t>
    <rPh sb="0" eb="2">
      <t>オキナワ</t>
    </rPh>
    <rPh sb="6" eb="9">
      <t>ブッサンテン</t>
    </rPh>
    <phoneticPr fontId="2"/>
  </si>
  <si>
    <t>（別添1）</t>
    <rPh sb="1" eb="3">
      <t>ベッテン</t>
    </rPh>
    <phoneticPr fontId="40"/>
  </si>
  <si>
    <t>類似補助金確認表</t>
    <rPh sb="0" eb="2">
      <t>ルイジ</t>
    </rPh>
    <rPh sb="2" eb="5">
      <t>ホジョキン</t>
    </rPh>
    <rPh sb="5" eb="7">
      <t>カクニン</t>
    </rPh>
    <rPh sb="7" eb="8">
      <t>ヒョウ</t>
    </rPh>
    <phoneticPr fontId="42"/>
  </si>
  <si>
    <t>事業者名</t>
    <rPh sb="0" eb="3">
      <t>ジギョウシャ</t>
    </rPh>
    <rPh sb="3" eb="4">
      <t>メイ</t>
    </rPh>
    <phoneticPr fontId="40"/>
  </si>
  <si>
    <t>（補助金を伴う公的事業・制度の申請及び採択状況）</t>
    <phoneticPr fontId="40"/>
  </si>
  <si>
    <t>※過去三か年度の実績、今年度の予定を記入してください。</t>
    <rPh sb="1" eb="3">
      <t>カコ</t>
    </rPh>
    <rPh sb="3" eb="4">
      <t>サン</t>
    </rPh>
    <rPh sb="5" eb="7">
      <t>ネンド</t>
    </rPh>
    <rPh sb="8" eb="10">
      <t>ジッセキ</t>
    </rPh>
    <rPh sb="11" eb="14">
      <t>コンネンド</t>
    </rPh>
    <rPh sb="15" eb="17">
      <t>ヨテイ</t>
    </rPh>
    <rPh sb="18" eb="20">
      <t>キニュウ</t>
    </rPh>
    <phoneticPr fontId="40"/>
  </si>
  <si>
    <t>※現時点で申請する予定の補助事業については、補助金の二重採択を防ぐものです。</t>
    <rPh sb="1" eb="4">
      <t>ゲンジテン</t>
    </rPh>
    <rPh sb="5" eb="7">
      <t>シンセイ</t>
    </rPh>
    <rPh sb="9" eb="11">
      <t>ヨテイ</t>
    </rPh>
    <rPh sb="12" eb="14">
      <t>ホジョ</t>
    </rPh>
    <rPh sb="14" eb="16">
      <t>ジギョウ</t>
    </rPh>
    <rPh sb="22" eb="25">
      <t>ホジョキン</t>
    </rPh>
    <rPh sb="26" eb="28">
      <t>ニジュウ</t>
    </rPh>
    <rPh sb="28" eb="30">
      <t>サイタク</t>
    </rPh>
    <rPh sb="31" eb="32">
      <t>フセ</t>
    </rPh>
    <phoneticPr fontId="40"/>
  </si>
  <si>
    <t>事業制度名</t>
    <rPh sb="0" eb="2">
      <t>ジギョウ</t>
    </rPh>
    <rPh sb="2" eb="4">
      <t>セイド</t>
    </rPh>
    <rPh sb="4" eb="5">
      <t>ナ</t>
    </rPh>
    <phoneticPr fontId="40"/>
  </si>
  <si>
    <t>実施状況</t>
    <rPh sb="0" eb="2">
      <t>ジッシ</t>
    </rPh>
    <rPh sb="2" eb="4">
      <t>ジョウキョウ</t>
    </rPh>
    <phoneticPr fontId="40"/>
  </si>
  <si>
    <t>　</t>
  </si>
  <si>
    <t>公的機関名</t>
    <rPh sb="0" eb="2">
      <t>コウテキ</t>
    </rPh>
    <rPh sb="2" eb="4">
      <t>キカン</t>
    </rPh>
    <rPh sb="4" eb="5">
      <t>ナ</t>
    </rPh>
    <phoneticPr fontId="40"/>
  </si>
  <si>
    <t>プロジェクト名</t>
    <rPh sb="6" eb="7">
      <t>ナ</t>
    </rPh>
    <phoneticPr fontId="40"/>
  </si>
  <si>
    <t>実施期間</t>
    <rPh sb="0" eb="2">
      <t>ジッシ</t>
    </rPh>
    <rPh sb="2" eb="4">
      <t>キカン</t>
    </rPh>
    <phoneticPr fontId="40"/>
  </si>
  <si>
    <t>年</t>
    <rPh sb="0" eb="1">
      <t>ネン</t>
    </rPh>
    <phoneticPr fontId="40"/>
  </si>
  <si>
    <t>月</t>
    <rPh sb="0" eb="1">
      <t>ツキ</t>
    </rPh>
    <phoneticPr fontId="40"/>
  </si>
  <si>
    <t>～</t>
    <phoneticPr fontId="40"/>
  </si>
  <si>
    <t>採択または申請額</t>
    <rPh sb="0" eb="2">
      <t>サイタク</t>
    </rPh>
    <rPh sb="5" eb="7">
      <t>シンセイ</t>
    </rPh>
    <rPh sb="7" eb="8">
      <t>ガク</t>
    </rPh>
    <phoneticPr fontId="40"/>
  </si>
  <si>
    <t>千円（全体）</t>
    <rPh sb="0" eb="2">
      <t>センエン</t>
    </rPh>
    <rPh sb="3" eb="5">
      <t>ゼンタイ</t>
    </rPh>
    <phoneticPr fontId="40"/>
  </si>
  <si>
    <t>申請代表者名</t>
    <rPh sb="0" eb="2">
      <t>シンセイ</t>
    </rPh>
    <rPh sb="2" eb="5">
      <t>ダイヒョウシャ</t>
    </rPh>
    <rPh sb="5" eb="6">
      <t>ナ</t>
    </rPh>
    <phoneticPr fontId="40"/>
  </si>
  <si>
    <t>連携・関係社名</t>
    <rPh sb="0" eb="2">
      <t>レンケイ</t>
    </rPh>
    <rPh sb="3" eb="5">
      <t>カンケイ</t>
    </rPh>
    <rPh sb="5" eb="7">
      <t>シャメイ</t>
    </rPh>
    <phoneticPr fontId="40"/>
  </si>
  <si>
    <t>事業内容の概略</t>
    <rPh sb="0" eb="2">
      <t>ジギョウ</t>
    </rPh>
    <rPh sb="2" eb="4">
      <t>ナイヨウ</t>
    </rPh>
    <rPh sb="5" eb="7">
      <t>ガイリャク</t>
    </rPh>
    <phoneticPr fontId="40"/>
  </si>
  <si>
    <t>※記載欄が足りない場合は、適宜追加してください。</t>
    <rPh sb="1" eb="4">
      <t>キサイラン</t>
    </rPh>
    <rPh sb="5" eb="6">
      <t>タ</t>
    </rPh>
    <phoneticPr fontId="40"/>
  </si>
  <si>
    <t>公益財団法人沖縄県産業振興公社</t>
    <rPh sb="0" eb="2">
      <t>コウエキ</t>
    </rPh>
    <rPh sb="2" eb="6">
      <t>ザイダンホウジン</t>
    </rPh>
    <rPh sb="6" eb="8">
      <t>オキナワ</t>
    </rPh>
    <rPh sb="8" eb="9">
      <t>ケン</t>
    </rPh>
    <rPh sb="9" eb="11">
      <t>サンギョウ</t>
    </rPh>
    <rPh sb="11" eb="13">
      <t>シンコウ</t>
    </rPh>
    <rPh sb="13" eb="15">
      <t>コウシャ</t>
    </rPh>
    <phoneticPr fontId="2"/>
  </si>
  <si>
    <t>　　　　理事長　殿</t>
    <rPh sb="4" eb="7">
      <t>リジチョウ</t>
    </rPh>
    <rPh sb="7" eb="8">
      <t>コトドノ</t>
    </rPh>
    <phoneticPr fontId="2"/>
  </si>
  <si>
    <t>公社1号様式</t>
    <rPh sb="0" eb="2">
      <t>コウシャ</t>
    </rPh>
    <rPh sb="3" eb="4">
      <t>ゴウ</t>
    </rPh>
    <rPh sb="4" eb="6">
      <t>ヨウシキ</t>
    </rPh>
    <phoneticPr fontId="2"/>
  </si>
  <si>
    <t>令和7年度稼ぐ県産品支援事業補助金応募申請書（審査用）</t>
    <rPh sb="5" eb="6">
      <t>カセ</t>
    </rPh>
    <rPh sb="7" eb="8">
      <t>ケン</t>
    </rPh>
    <rPh sb="8" eb="10">
      <t>サンピン</t>
    </rPh>
    <rPh sb="10" eb="12">
      <t>シエン</t>
    </rPh>
    <rPh sb="12" eb="14">
      <t>ジギョウ</t>
    </rPh>
    <rPh sb="14" eb="17">
      <t>ホジョキン</t>
    </rPh>
    <rPh sb="17" eb="19">
      <t>オウボ</t>
    </rPh>
    <rPh sb="19" eb="22">
      <t>シンセイショ</t>
    </rPh>
    <rPh sb="23" eb="25">
      <t>シンサ</t>
    </rPh>
    <rPh sb="25" eb="26">
      <t>ヨウ</t>
    </rPh>
    <phoneticPr fontId="2"/>
  </si>
  <si>
    <t>　下記の事業を実施するため、補助金の応募申請をいたしますので、関係書類を添えて提出します。</t>
    <phoneticPr fontId="2"/>
  </si>
  <si>
    <t>※別紙4（事業経費積算書）のA欄の金額</t>
    <rPh sb="1" eb="3">
      <t>ベッシ</t>
    </rPh>
    <rPh sb="5" eb="7">
      <t>ジギョウ</t>
    </rPh>
    <rPh sb="7" eb="9">
      <t>ケイヒ</t>
    </rPh>
    <rPh sb="9" eb="11">
      <t>セキサン</t>
    </rPh>
    <rPh sb="11" eb="12">
      <t>ショ</t>
    </rPh>
    <rPh sb="15" eb="16">
      <t>ラン</t>
    </rPh>
    <rPh sb="17" eb="19">
      <t>キンガク</t>
    </rPh>
    <phoneticPr fontId="2"/>
  </si>
  <si>
    <t>3．申請要件の確認</t>
    <rPh sb="2" eb="4">
      <t>シンセイ</t>
    </rPh>
    <rPh sb="4" eb="6">
      <t>ヨウケン</t>
    </rPh>
    <rPh sb="7" eb="9">
      <t>カクニン</t>
    </rPh>
    <phoneticPr fontId="2"/>
  </si>
  <si>
    <t>⑴　新規定番採用及び定番採用の継続を目的として、県外流通事業者との商談及び取引斡旋を主な内容として開催される見本市及び展示商談会等への出展、並びに県外流通事業者及び沖縄フェア等を開催する事業者との商談等を主な内容として行う招聘</t>
    <phoneticPr fontId="2"/>
  </si>
  <si>
    <t>補助事業は、ハンズオン支援対象事業者に選定された場合、連携、協力することが前提です。</t>
  </si>
  <si>
    <t>県産品について、公募要領３ページの定義に該当することを確認しました。</t>
    <phoneticPr fontId="2"/>
  </si>
  <si>
    <t>取扱製品の半分以上が県産品であり、県産品の生産、加工、販売等を１年以上行っています。</t>
    <phoneticPr fontId="2"/>
  </si>
  <si>
    <t>県外での販路拡大に必要な活動として、下記の知事が別に定める基準を満たしています。</t>
    <phoneticPr fontId="2"/>
  </si>
  <si>
    <t>補助対象事業者（　　　　　　　　　　　　　　）に該当します。</t>
    <phoneticPr fontId="2"/>
  </si>
  <si>
    <t>理解しました</t>
    <phoneticPr fontId="2"/>
  </si>
  <si>
    <t>連携、協力は難しいです。</t>
    <phoneticPr fontId="2"/>
  </si>
  <si>
    <t>連携、協力が難しい理由：　　　　　　　　　　　　　　　　　　　　　　</t>
    <phoneticPr fontId="2"/>
  </si>
  <si>
    <r>
      <rPr>
        <b/>
        <sz val="11"/>
        <rFont val="ＭＳ 明朝"/>
        <family val="1"/>
        <charset val="128"/>
      </rPr>
      <t>1．補助事業の種類</t>
    </r>
    <r>
      <rPr>
        <sz val="11"/>
        <rFont val="ＭＳ 明朝"/>
        <family val="1"/>
        <charset val="128"/>
      </rPr>
      <t>　：　県産品販路拡大総合支援</t>
    </r>
    <rPh sb="2" eb="4">
      <t>ホジョ</t>
    </rPh>
    <rPh sb="4" eb="6">
      <t>ジギョウ</t>
    </rPh>
    <rPh sb="7" eb="9">
      <t>シュルイ</t>
    </rPh>
    <rPh sb="12" eb="15">
      <t>ケンサンヒン</t>
    </rPh>
    <rPh sb="15" eb="19">
      <t>ハンロカクダイ</t>
    </rPh>
    <rPh sb="19" eb="21">
      <t>ソウゴウ</t>
    </rPh>
    <rPh sb="21" eb="23">
      <t>シエン</t>
    </rPh>
    <phoneticPr fontId="2"/>
  </si>
  <si>
    <r>
      <rPr>
        <b/>
        <sz val="11"/>
        <rFont val="ＭＳ 明朝"/>
        <family val="1"/>
        <charset val="128"/>
      </rPr>
      <t>2．補助金応募申請額</t>
    </r>
    <r>
      <rPr>
        <sz val="11"/>
        <rFont val="ＭＳ 明朝"/>
        <family val="1"/>
        <charset val="128"/>
      </rPr>
      <t>　：</t>
    </r>
    <rPh sb="2" eb="5">
      <t>ホジョキン</t>
    </rPh>
    <rPh sb="5" eb="7">
      <t>オウボ</t>
    </rPh>
    <rPh sb="7" eb="10">
      <t>シンセイガク</t>
    </rPh>
    <phoneticPr fontId="2"/>
  </si>
  <si>
    <r>
      <rPr>
        <b/>
        <sz val="11"/>
        <color rgb="FF000000"/>
        <rFont val="ＭＳ 明朝"/>
        <family val="1"/>
        <charset val="128"/>
      </rPr>
      <t>4．</t>
    </r>
    <r>
      <rPr>
        <b/>
        <sz val="11"/>
        <color theme="1"/>
        <rFont val="ＭＳ 明朝"/>
        <family val="1"/>
        <charset val="128"/>
      </rPr>
      <t>補助事業実施期間中のハンズオン支援につい</t>
    </r>
    <r>
      <rPr>
        <sz val="11"/>
        <color theme="1"/>
        <rFont val="ＭＳ 明朝"/>
        <family val="1"/>
        <charset val="128"/>
      </rPr>
      <t>て</t>
    </r>
    <phoneticPr fontId="2"/>
  </si>
  <si>
    <t>国、地方公共団体の主催または共催する見本市及び展示商談会、並びに県外量販店等で実施する物産展及び沖縄フェアに関する経費の申請はありません。</t>
    <phoneticPr fontId="2"/>
  </si>
  <si>
    <r>
      <rPr>
        <b/>
        <sz val="11"/>
        <rFont val="ＭＳ 明朝"/>
        <family val="1"/>
        <charset val="128"/>
      </rPr>
      <t>5．関係書類の提出部数</t>
    </r>
    <r>
      <rPr>
        <sz val="11"/>
        <rFont val="ＭＳ 明朝"/>
        <family val="1"/>
        <charset val="128"/>
      </rPr>
      <t>　</t>
    </r>
    <phoneticPr fontId="2"/>
  </si>
  <si>
    <r>
      <t xml:space="preserve">　　　　　　　　　　　実績あり　　/　　実績なし
</t>
    </r>
    <r>
      <rPr>
        <sz val="11"/>
        <color rgb="FFFF0000"/>
        <rFont val="ＭＳ Ｐ明朝"/>
        <family val="1"/>
        <charset val="128"/>
      </rPr>
      <t>※実績ありの場合は、「別添１：類似補助金確認表」を記載すること（今年度の予定も含む）</t>
    </r>
    <phoneticPr fontId="2"/>
  </si>
  <si>
    <t>今後の販路拡大計画</t>
    <rPh sb="0" eb="2">
      <t>コンゴ</t>
    </rPh>
    <rPh sb="3" eb="7">
      <t>ハンロカクダイ</t>
    </rPh>
    <rPh sb="7" eb="9">
      <t>ケイカク</t>
    </rPh>
    <phoneticPr fontId="2"/>
  </si>
  <si>
    <t>【別紙4】</t>
    <rPh sb="1" eb="3">
      <t>ベッシ</t>
    </rPh>
    <phoneticPr fontId="2"/>
  </si>
  <si>
    <t>補助上限額</t>
    <rPh sb="0" eb="2">
      <t>ホジョ</t>
    </rPh>
    <rPh sb="2" eb="5">
      <t>ジョウゲンガク</t>
    </rPh>
    <phoneticPr fontId="2"/>
  </si>
  <si>
    <t>・対象経費は税抜きで入力ください。（単位：円）</t>
    <rPh sb="1" eb="3">
      <t>タイショウ</t>
    </rPh>
    <rPh sb="3" eb="5">
      <t>ケイヒ</t>
    </rPh>
    <rPh sb="6" eb="8">
      <t>ゼイヌ</t>
    </rPh>
    <rPh sb="10" eb="12">
      <t>ニュウリョク</t>
    </rPh>
    <rPh sb="18" eb="20">
      <t>タンイ</t>
    </rPh>
    <rPh sb="21" eb="22">
      <t>エン</t>
    </rPh>
    <phoneticPr fontId="2"/>
  </si>
  <si>
    <t>催事名（会場名）</t>
    <rPh sb="0" eb="3">
      <t>サイジメイ</t>
    </rPh>
    <rPh sb="4" eb="7">
      <t>カイジョウメイ</t>
    </rPh>
    <phoneticPr fontId="2"/>
  </si>
  <si>
    <t>ア．旅費</t>
    <rPh sb="2" eb="4">
      <t>リョヒ</t>
    </rPh>
    <phoneticPr fontId="2"/>
  </si>
  <si>
    <r>
      <t xml:space="preserve">イ 販売促進費
</t>
    </r>
    <r>
      <rPr>
        <b/>
        <sz val="12"/>
        <color rgb="FFFF0000"/>
        <rFont val="ＭＳ Ｐゴシック"/>
        <family val="3"/>
        <charset val="128"/>
        <scheme val="minor"/>
      </rPr>
      <t>※見本市、展示商談会のみ対象</t>
    </r>
    <rPh sb="2" eb="4">
      <t>ハンバイ</t>
    </rPh>
    <rPh sb="4" eb="6">
      <t>ソクシン</t>
    </rPh>
    <rPh sb="6" eb="7">
      <t>ヒ</t>
    </rPh>
    <rPh sb="9" eb="12">
      <t>ミホンイチ</t>
    </rPh>
    <rPh sb="13" eb="15">
      <t>テンジ</t>
    </rPh>
    <rPh sb="15" eb="18">
      <t>ショウダンカイ</t>
    </rPh>
    <rPh sb="20" eb="22">
      <t>タイショウ</t>
    </rPh>
    <phoneticPr fontId="2"/>
  </si>
  <si>
    <r>
      <t xml:space="preserve">ウ 商品説明員の雇用に関係する経費
</t>
    </r>
    <r>
      <rPr>
        <b/>
        <sz val="12"/>
        <color rgb="FFFF0000"/>
        <rFont val="ＭＳ Ｐゴシック"/>
        <family val="3"/>
        <charset val="128"/>
        <scheme val="minor"/>
      </rPr>
      <t>※見本市、展示商談会のみ対象</t>
    </r>
    <rPh sb="2" eb="4">
      <t>ショウヒン</t>
    </rPh>
    <rPh sb="4" eb="7">
      <t>セツメイイン</t>
    </rPh>
    <rPh sb="8" eb="10">
      <t>コヨウ</t>
    </rPh>
    <rPh sb="11" eb="13">
      <t>カンケイ</t>
    </rPh>
    <rPh sb="15" eb="17">
      <t>ケイヒ</t>
    </rPh>
    <phoneticPr fontId="2"/>
  </si>
  <si>
    <t>合計額
（1催事あたり）</t>
    <rPh sb="0" eb="2">
      <t>ゴウケイ</t>
    </rPh>
    <rPh sb="2" eb="3">
      <t>ガク</t>
    </rPh>
    <rPh sb="6" eb="8">
      <t>サイジ</t>
    </rPh>
    <phoneticPr fontId="2"/>
  </si>
  <si>
    <t>対象経費</t>
    <rPh sb="0" eb="2">
      <t>タイショウ</t>
    </rPh>
    <rPh sb="2" eb="4">
      <t>ケイヒ</t>
    </rPh>
    <phoneticPr fontId="2"/>
  </si>
  <si>
    <t>補助率1/2</t>
    <rPh sb="0" eb="3">
      <t>ホジョリツ</t>
    </rPh>
    <phoneticPr fontId="2"/>
  </si>
  <si>
    <t>使用目的</t>
    <rPh sb="0" eb="2">
      <t>シヨウ</t>
    </rPh>
    <rPh sb="2" eb="4">
      <t>モクテキ</t>
    </rPh>
    <phoneticPr fontId="2"/>
  </si>
  <si>
    <t>補助率2/3</t>
    <rPh sb="0" eb="3">
      <t>ホジョリツ</t>
    </rPh>
    <phoneticPr fontId="2"/>
  </si>
  <si>
    <t>区分別合計</t>
    <rPh sb="0" eb="3">
      <t>クブンベツ</t>
    </rPh>
    <rPh sb="3" eb="5">
      <t>ゴウケイ</t>
    </rPh>
    <phoneticPr fontId="2"/>
  </si>
  <si>
    <t>対象経費</t>
    <rPh sb="0" eb="4">
      <t>タイショウケイヒ</t>
    </rPh>
    <phoneticPr fontId="2"/>
  </si>
  <si>
    <t>補助対象経費合計額（全催事）</t>
    <rPh sb="0" eb="4">
      <t>ホジョタイショウ</t>
    </rPh>
    <rPh sb="4" eb="6">
      <t>ケイヒ</t>
    </rPh>
    <rPh sb="6" eb="8">
      <t>ゴウケイ</t>
    </rPh>
    <rPh sb="8" eb="9">
      <t>ガク</t>
    </rPh>
    <rPh sb="10" eb="11">
      <t>ゼン</t>
    </rPh>
    <rPh sb="11" eb="13">
      <t>サイジ</t>
    </rPh>
    <phoneticPr fontId="2"/>
  </si>
  <si>
    <t>A</t>
    <phoneticPr fontId="2"/>
  </si>
  <si>
    <t>事業経費積算書（県産品販路拡大総合支援）</t>
    <rPh sb="0" eb="2">
      <t>ジギョウ</t>
    </rPh>
    <rPh sb="2" eb="4">
      <t>ケイヒ</t>
    </rPh>
    <rPh sb="4" eb="6">
      <t>セキサン</t>
    </rPh>
    <rPh sb="6" eb="7">
      <t>ショ</t>
    </rPh>
    <rPh sb="8" eb="9">
      <t>ケン</t>
    </rPh>
    <rPh sb="9" eb="11">
      <t>サンピン</t>
    </rPh>
    <rPh sb="11" eb="13">
      <t>ハンロ</t>
    </rPh>
    <rPh sb="13" eb="14">
      <t>カク</t>
    </rPh>
    <rPh sb="14" eb="15">
      <t>ダイ</t>
    </rPh>
    <rPh sb="15" eb="17">
      <t>ソウゴウ</t>
    </rPh>
    <rPh sb="17" eb="19">
      <t>シエン</t>
    </rPh>
    <phoneticPr fontId="2"/>
  </si>
  <si>
    <t>招聘：招聘する企業名</t>
    <rPh sb="0" eb="2">
      <t>ショウヘイ</t>
    </rPh>
    <phoneticPr fontId="2"/>
  </si>
  <si>
    <t>バイヤー１名×２泊</t>
    <rPh sb="5" eb="6">
      <t>メイ</t>
    </rPh>
    <rPh sb="8" eb="9">
      <t>ハク</t>
    </rPh>
    <phoneticPr fontId="2"/>
  </si>
  <si>
    <t>沖縄フェア
（会場名）</t>
    <rPh sb="0" eb="2">
      <t>オキナワ</t>
    </rPh>
    <rPh sb="7" eb="10">
      <t>カイジョウメイ</t>
    </rPh>
    <phoneticPr fontId="2"/>
  </si>
  <si>
    <t>・職員１名×３泊</t>
    <rPh sb="1" eb="3">
      <t>ショクイン</t>
    </rPh>
    <rPh sb="4" eb="5">
      <t>メイ</t>
    </rPh>
    <rPh sb="7" eb="8">
      <t>ハク</t>
    </rPh>
    <phoneticPr fontId="2"/>
  </si>
  <si>
    <t>〇〇見本市
（会場名）</t>
    <rPh sb="7" eb="10">
      <t>カイジョウメイ</t>
    </rPh>
    <phoneticPr fontId="2"/>
  </si>
  <si>
    <t>・職員2名×３泊</t>
    <rPh sb="1" eb="3">
      <t>ショクイン</t>
    </rPh>
    <rPh sb="4" eb="5">
      <t>メイ</t>
    </rPh>
    <rPh sb="7" eb="8">
      <t>ハク</t>
    </rPh>
    <phoneticPr fontId="2"/>
  </si>
  <si>
    <t>・マネキン１名×３日</t>
    <rPh sb="6" eb="7">
      <t>メイ</t>
    </rPh>
    <rPh sb="9" eb="10">
      <t>ニチ</t>
    </rPh>
    <phoneticPr fontId="2"/>
  </si>
  <si>
    <r>
      <t xml:space="preserve">ア．旅費
</t>
    </r>
    <r>
      <rPr>
        <b/>
        <sz val="16"/>
        <color rgb="FFFF0000"/>
        <rFont val="ＭＳ Ｐゴシック"/>
        <family val="3"/>
        <charset val="128"/>
        <scheme val="minor"/>
      </rPr>
      <t>※上限40万円</t>
    </r>
    <rPh sb="2" eb="4">
      <t>リョヒ</t>
    </rPh>
    <rPh sb="6" eb="8">
      <t>ジョウゲン</t>
    </rPh>
    <rPh sb="10" eb="11">
      <t>マン</t>
    </rPh>
    <rPh sb="11" eb="12">
      <t>エン</t>
    </rPh>
    <phoneticPr fontId="2"/>
  </si>
  <si>
    <r>
      <t xml:space="preserve">補助金応募申請額（補助率1/2）
</t>
    </r>
    <r>
      <rPr>
        <b/>
        <sz val="16"/>
        <color rgb="FFFF0000"/>
        <rFont val="ＭＳ Ｐゴシック"/>
        <family val="3"/>
        <charset val="128"/>
        <scheme val="minor"/>
      </rPr>
      <t>上限：80万円</t>
    </r>
    <rPh sb="0" eb="3">
      <t>ホジョキン</t>
    </rPh>
    <rPh sb="3" eb="5">
      <t>オウボ</t>
    </rPh>
    <rPh sb="5" eb="8">
      <t>シンセイガク</t>
    </rPh>
    <rPh sb="9" eb="12">
      <t>ホジョリツ</t>
    </rPh>
    <rPh sb="17" eb="19">
      <t>ジョウゲン</t>
    </rPh>
    <phoneticPr fontId="2"/>
  </si>
  <si>
    <t>円（内訳は別紙4）</t>
    <rPh sb="0" eb="1">
      <t>エン</t>
    </rPh>
    <rPh sb="2" eb="4">
      <t>ウチワケ</t>
    </rPh>
    <rPh sb="5" eb="7">
      <t>ベッシ</t>
    </rPh>
    <phoneticPr fontId="2"/>
  </si>
  <si>
    <t>県産品販路拡大総合支援</t>
    <rPh sb="0" eb="3">
      <t>ケンサンピン</t>
    </rPh>
    <rPh sb="3" eb="7">
      <t>ハンロカクダイ</t>
    </rPh>
    <rPh sb="7" eb="9">
      <t>ソウゴウ</t>
    </rPh>
    <phoneticPr fontId="40"/>
  </si>
  <si>
    <t>事務局記入欄（※記入しないでください。）</t>
    <rPh sb="0" eb="3">
      <t>ジムキョク</t>
    </rPh>
    <rPh sb="3" eb="6">
      <t>キニュウラン</t>
    </rPh>
    <rPh sb="8" eb="10">
      <t>キニュウ</t>
    </rPh>
    <phoneticPr fontId="40"/>
  </si>
  <si>
    <t>受付日</t>
    <rPh sb="0" eb="3">
      <t>ウケツケビ</t>
    </rPh>
    <phoneticPr fontId="40"/>
  </si>
  <si>
    <t>補助事業NO.</t>
    <rPh sb="0" eb="2">
      <t>ホジョ</t>
    </rPh>
    <rPh sb="2" eb="4">
      <t>ジギョウ</t>
    </rPh>
    <phoneticPr fontId="40"/>
  </si>
  <si>
    <t>受付担当</t>
    <rPh sb="0" eb="2">
      <t>ウケツケ</t>
    </rPh>
    <rPh sb="2" eb="4">
      <t>タントウ</t>
    </rPh>
    <phoneticPr fontId="40"/>
  </si>
  <si>
    <t>稼ぐ県産品支援事業</t>
    <rPh sb="0" eb="9">
      <t>カセケンサンヒンシエンジギョウ</t>
    </rPh>
    <phoneticPr fontId="40"/>
  </si>
  <si>
    <t>　申請書類チェックシート(審査用）</t>
    <rPh sb="13" eb="16">
      <t>シンサヨウ</t>
    </rPh>
    <phoneticPr fontId="40"/>
  </si>
  <si>
    <t>補助事業の種類</t>
    <rPh sb="0" eb="2">
      <t>ホジョ</t>
    </rPh>
    <rPh sb="2" eb="4">
      <t>ジギョウ</t>
    </rPh>
    <rPh sb="5" eb="7">
      <t>シュルイ</t>
    </rPh>
    <phoneticPr fontId="40"/>
  </si>
  <si>
    <t>事業担当者名</t>
    <rPh sb="0" eb="2">
      <t>ジギョウ</t>
    </rPh>
    <rPh sb="2" eb="6">
      <t>タントウシャメイ</t>
    </rPh>
    <phoneticPr fontId="40"/>
  </si>
  <si>
    <t>県産品販路拡大総合支援</t>
    <phoneticPr fontId="40"/>
  </si>
  <si>
    <t>電話番号</t>
    <rPh sb="0" eb="2">
      <t>デンワ</t>
    </rPh>
    <rPh sb="2" eb="4">
      <t>バンゴウ</t>
    </rPh>
    <phoneticPr fontId="40"/>
  </si>
  <si>
    <t>沖縄フェア開催支援</t>
    <phoneticPr fontId="40"/>
  </si>
  <si>
    <r>
      <t>※提出書類について記入漏れがないか、全ての</t>
    </r>
    <r>
      <rPr>
        <sz val="14"/>
        <color indexed="10"/>
        <rFont val="ＭＳ 明朝"/>
        <family val="1"/>
        <charset val="128"/>
      </rPr>
      <t>□</t>
    </r>
    <r>
      <rPr>
        <sz val="14"/>
        <rFont val="ＭＳ 明朝"/>
        <family val="1"/>
        <charset val="128"/>
      </rPr>
      <t>を</t>
    </r>
    <r>
      <rPr>
        <sz val="14"/>
        <color indexed="8"/>
        <rFont val="ＭＳ 明朝"/>
        <family val="1"/>
        <charset val="128"/>
      </rPr>
      <t>チェックのうえ提出して下さい。</t>
    </r>
    <rPh sb="18" eb="19">
      <t>スベ</t>
    </rPh>
    <phoneticPr fontId="40"/>
  </si>
  <si>
    <t>書類の
綴り順</t>
    <rPh sb="0" eb="2">
      <t>ショルイ</t>
    </rPh>
    <rPh sb="4" eb="5">
      <t>ツヅ</t>
    </rPh>
    <rPh sb="6" eb="7">
      <t>ジュン</t>
    </rPh>
    <phoneticPr fontId="40"/>
  </si>
  <si>
    <t>チェック項目</t>
    <rPh sb="4" eb="6">
      <t>コウモク</t>
    </rPh>
    <phoneticPr fontId="40"/>
  </si>
  <si>
    <t>該当
する
☑</t>
    <rPh sb="0" eb="2">
      <t>ガイトウ</t>
    </rPh>
    <phoneticPr fontId="40"/>
  </si>
  <si>
    <t>ページ
番号</t>
    <rPh sb="4" eb="6">
      <t>バンゴウ</t>
    </rPh>
    <phoneticPr fontId="40"/>
  </si>
  <si>
    <t>備考</t>
    <rPh sb="0" eb="2">
      <t>ビコウ</t>
    </rPh>
    <phoneticPr fontId="40"/>
  </si>
  <si>
    <t>ＥＣ活用販路拡大支援</t>
    <phoneticPr fontId="40"/>
  </si>
  <si>
    <t>①</t>
    <phoneticPr fontId="40"/>
  </si>
  <si>
    <t>●申請書類チェックシート（本用紙）</t>
    <phoneticPr fontId="40"/>
  </si>
  <si>
    <r>
      <t>●申請書類</t>
    </r>
    <r>
      <rPr>
        <b/>
        <sz val="12"/>
        <color indexed="8"/>
        <rFont val="ＭＳ 明朝"/>
        <family val="1"/>
        <charset val="128"/>
      </rPr>
      <t>〔提出部数：</t>
    </r>
    <r>
      <rPr>
        <b/>
        <u/>
        <sz val="12"/>
        <color indexed="8"/>
        <rFont val="ＭＳ 明朝"/>
        <family val="1"/>
        <charset val="128"/>
      </rPr>
      <t>正本１部（片面印刷）</t>
    </r>
    <r>
      <rPr>
        <b/>
        <sz val="12"/>
        <color indexed="8"/>
        <rFont val="ＭＳ 明朝"/>
        <family val="1"/>
        <charset val="128"/>
      </rPr>
      <t>・副本８</t>
    </r>
    <r>
      <rPr>
        <b/>
        <u/>
        <sz val="12"/>
        <color indexed="8"/>
        <rFont val="ＭＳ 明朝"/>
        <family val="1"/>
        <charset val="128"/>
      </rPr>
      <t>部（両面印刷）</t>
    </r>
    <r>
      <rPr>
        <b/>
        <sz val="12"/>
        <color indexed="8"/>
        <rFont val="ＭＳ 明朝"/>
        <family val="1"/>
        <charset val="128"/>
      </rPr>
      <t>〕</t>
    </r>
    <rPh sb="16" eb="18">
      <t>カタメン</t>
    </rPh>
    <rPh sb="18" eb="20">
      <t>インサツ</t>
    </rPh>
    <rPh sb="22" eb="24">
      <t>フクホン</t>
    </rPh>
    <rPh sb="27" eb="29">
      <t>リョウメン</t>
    </rPh>
    <rPh sb="29" eb="31">
      <t>インサツ</t>
    </rPh>
    <phoneticPr fontId="40"/>
  </si>
  <si>
    <t>②</t>
    <phoneticPr fontId="40"/>
  </si>
  <si>
    <t>　・応募申請書　（公社１号様式）</t>
    <rPh sb="2" eb="4">
      <t>オウボ</t>
    </rPh>
    <phoneticPr fontId="40"/>
  </si>
  <si>
    <t>③</t>
    <phoneticPr fontId="40"/>
  </si>
  <si>
    <t>　・会社概要（別紙１）  ・類似補助金確認表（別添1）</t>
    <phoneticPr fontId="40"/>
  </si>
  <si>
    <t>④</t>
    <phoneticPr fontId="40"/>
  </si>
  <si>
    <t>⑤</t>
    <phoneticPr fontId="40"/>
  </si>
  <si>
    <t>⑥</t>
    <phoneticPr fontId="40"/>
  </si>
  <si>
    <t>　・事業経費積算書（別紙４）</t>
    <phoneticPr fontId="40"/>
  </si>
  <si>
    <t>※</t>
    <phoneticPr fontId="40"/>
  </si>
  <si>
    <r>
      <t>●添付資料〔提出部数</t>
    </r>
    <r>
      <rPr>
        <b/>
        <sz val="12"/>
        <color indexed="8"/>
        <rFont val="ＭＳ Ｐゴシック"/>
        <family val="3"/>
        <charset val="128"/>
      </rPr>
      <t>:</t>
    </r>
    <r>
      <rPr>
        <b/>
        <u/>
        <sz val="12"/>
        <color indexed="8"/>
        <rFont val="ＭＳ 明朝"/>
        <family val="1"/>
        <charset val="128"/>
      </rPr>
      <t>正本</t>
    </r>
    <r>
      <rPr>
        <b/>
        <u/>
        <sz val="12"/>
        <color indexed="8"/>
        <rFont val="ＭＳ Ｐゴシック"/>
        <family val="3"/>
        <charset val="128"/>
      </rPr>
      <t>1</t>
    </r>
    <r>
      <rPr>
        <b/>
        <u/>
        <sz val="12"/>
        <color indexed="8"/>
        <rFont val="ＭＳ 明朝"/>
        <family val="1"/>
        <charset val="128"/>
      </rPr>
      <t>部</t>
    </r>
    <r>
      <rPr>
        <b/>
        <sz val="12"/>
        <color indexed="8"/>
        <rFont val="ＭＳ 明朝"/>
        <family val="1"/>
        <charset val="128"/>
      </rPr>
      <t>〕</t>
    </r>
    <phoneticPr fontId="40"/>
  </si>
  <si>
    <t>⑦</t>
    <phoneticPr fontId="40"/>
  </si>
  <si>
    <r>
      <t>　・納税証明書</t>
    </r>
    <r>
      <rPr>
        <b/>
        <sz val="12"/>
        <color theme="1"/>
        <rFont val="ＭＳ 明朝"/>
        <family val="1"/>
        <charset val="128"/>
      </rPr>
      <t>（原本）</t>
    </r>
    <r>
      <rPr>
        <sz val="12"/>
        <color theme="1"/>
        <rFont val="ＭＳ 明朝"/>
        <family val="1"/>
        <charset val="128"/>
      </rPr>
      <t>　※発行日が令和7年4月1日以降のもの。</t>
    </r>
    <phoneticPr fontId="40"/>
  </si>
  <si>
    <t>⑧</t>
    <phoneticPr fontId="40"/>
  </si>
  <si>
    <r>
      <t>　　ア</t>
    </r>
    <r>
      <rPr>
        <sz val="12"/>
        <color indexed="8"/>
        <rFont val="Century"/>
        <family val="1"/>
      </rPr>
      <t xml:space="preserve"> </t>
    </r>
    <r>
      <rPr>
        <sz val="12"/>
        <color indexed="8"/>
        <rFont val="ＭＳ 明朝"/>
        <family val="1"/>
        <charset val="128"/>
      </rPr>
      <t>国税納税証明書</t>
    </r>
    <r>
      <rPr>
        <b/>
        <sz val="12"/>
        <color rgb="FF000000"/>
        <rFont val="ＭＳ 明朝"/>
        <family val="1"/>
        <charset val="128"/>
      </rPr>
      <t>（原本）</t>
    </r>
    <r>
      <rPr>
        <sz val="12"/>
        <color indexed="8"/>
        <rFont val="ＭＳ 明朝"/>
        <family val="1"/>
        <charset val="128"/>
      </rPr>
      <t xml:space="preserve">
　　　　　　　（法人：「その３の３」、個人事業者：「その３の２」）</t>
    </r>
    <rPh sb="37" eb="40">
      <t>ジギョウシャ</t>
    </rPh>
    <phoneticPr fontId="40"/>
  </si>
  <si>
    <t>⑨</t>
    <phoneticPr fontId="40"/>
  </si>
  <si>
    <r>
      <t>　　イ</t>
    </r>
    <r>
      <rPr>
        <sz val="12"/>
        <color indexed="8"/>
        <rFont val="Century"/>
        <family val="1"/>
      </rPr>
      <t xml:space="preserve"> </t>
    </r>
    <r>
      <rPr>
        <sz val="12"/>
        <color indexed="8"/>
        <rFont val="ＭＳ 明朝"/>
        <family val="1"/>
        <charset val="128"/>
      </rPr>
      <t>県税納税証明書（原本）　（法人事業税又は申告所得税）</t>
    </r>
    <rPh sb="24" eb="29">
      <t>シンコクショトクゼイ</t>
    </rPh>
    <phoneticPr fontId="40"/>
  </si>
  <si>
    <t>⑩</t>
    <phoneticPr fontId="40"/>
  </si>
  <si>
    <t>　・別紙４（事業経費積算書）に係る補助対象経費積算根拠資料（見積書等）</t>
    <phoneticPr fontId="40"/>
  </si>
  <si>
    <r>
      <t>●任意添付資料〔提出部数</t>
    </r>
    <r>
      <rPr>
        <b/>
        <sz val="12"/>
        <color indexed="8"/>
        <rFont val="ＭＳ Ｐゴシック"/>
        <family val="3"/>
        <charset val="128"/>
      </rPr>
      <t>:</t>
    </r>
    <r>
      <rPr>
        <b/>
        <u/>
        <sz val="12"/>
        <color indexed="8"/>
        <rFont val="ＭＳ 明朝"/>
        <family val="1"/>
        <charset val="128"/>
      </rPr>
      <t>正本</t>
    </r>
    <r>
      <rPr>
        <b/>
        <u/>
        <sz val="12"/>
        <color indexed="8"/>
        <rFont val="ＭＳ Ｐゴシック"/>
        <family val="3"/>
        <charset val="128"/>
      </rPr>
      <t>1</t>
    </r>
    <r>
      <rPr>
        <b/>
        <u/>
        <sz val="12"/>
        <color indexed="8"/>
        <rFont val="ＭＳ 明朝"/>
        <family val="1"/>
        <charset val="128"/>
      </rPr>
      <t>部・副本８部</t>
    </r>
    <r>
      <rPr>
        <b/>
        <sz val="12"/>
        <color indexed="8"/>
        <rFont val="ＭＳ 明朝"/>
        <family val="1"/>
        <charset val="128"/>
      </rPr>
      <t>〕</t>
    </r>
    <rPh sb="1" eb="3">
      <t>ニンイ</t>
    </rPh>
    <rPh sb="18" eb="20">
      <t>フクホン</t>
    </rPh>
    <rPh sb="21" eb="22">
      <t>ブ</t>
    </rPh>
    <phoneticPr fontId="40"/>
  </si>
  <si>
    <t>⑪</t>
    <phoneticPr fontId="40"/>
  </si>
  <si>
    <t>　・その他補足説明資料
     （会社案内、製品等のパンフレット）</t>
    <phoneticPr fontId="40"/>
  </si>
  <si>
    <t>●その他確認事項</t>
    <rPh sb="3" eb="4">
      <t>タ</t>
    </rPh>
    <rPh sb="4" eb="6">
      <t>カクニン</t>
    </rPh>
    <rPh sb="6" eb="8">
      <t>ジコウ</t>
    </rPh>
    <phoneticPr fontId="40"/>
  </si>
  <si>
    <t>　・申請書類は、中央下に通しページ番号を表記しているか？</t>
    <rPh sb="2" eb="6">
      <t>シンセイショルイ</t>
    </rPh>
    <rPh sb="17" eb="19">
      <t>バンゴウ</t>
    </rPh>
    <phoneticPr fontId="40"/>
  </si>
  <si>
    <t>　・正本・副本を１部ずつダブルクリップ止めしているか？</t>
    <rPh sb="2" eb="4">
      <t>セイホン</t>
    </rPh>
    <rPh sb="5" eb="7">
      <t>フクホン</t>
    </rPh>
    <rPh sb="9" eb="10">
      <t>ブ</t>
    </rPh>
    <phoneticPr fontId="40"/>
  </si>
  <si>
    <t>※　提出いただいた申請書類は返却いたしませんので、ご了承下さい。</t>
    <phoneticPr fontId="40"/>
  </si>
  <si>
    <t>事務局記入欄（※記入しないでください）</t>
  </si>
  <si>
    <t>特記事項</t>
  </si>
  <si>
    <t>通帳の写し添付欄</t>
    <rPh sb="0" eb="2">
      <t>ツウチョウ</t>
    </rPh>
    <rPh sb="3" eb="4">
      <t>ウツ</t>
    </rPh>
    <rPh sb="5" eb="7">
      <t>テンプ</t>
    </rPh>
    <rPh sb="7" eb="8">
      <t>ラン</t>
    </rPh>
    <phoneticPr fontId="42"/>
  </si>
  <si>
    <t>債権者登録（新規・変更）申請書</t>
    <rPh sb="12" eb="15">
      <t>シンセイショ</t>
    </rPh>
    <phoneticPr fontId="40"/>
  </si>
  <si>
    <t>通帳の写しを添付してください。</t>
    <rPh sb="0" eb="2">
      <t>ツウチョウ</t>
    </rPh>
    <rPh sb="3" eb="4">
      <t>ウツ</t>
    </rPh>
    <rPh sb="6" eb="8">
      <t>テンプ</t>
    </rPh>
    <phoneticPr fontId="42"/>
  </si>
  <si>
    <t>□一般　□公共団体　□特定債権者　□非常勤等　□一時債権者　□職指定の資金前渡員</t>
  </si>
  <si>
    <t>処理</t>
    <rPh sb="0" eb="2">
      <t>ショリ</t>
    </rPh>
    <phoneticPr fontId="40"/>
  </si>
  <si>
    <t>1：新規</t>
    <rPh sb="2" eb="4">
      <t>シンキ</t>
    </rPh>
    <phoneticPr fontId="40"/>
  </si>
  <si>
    <t>債権者コード</t>
    <rPh sb="0" eb="3">
      <t>サイケンシャ</t>
    </rPh>
    <phoneticPr fontId="40"/>
  </si>
  <si>
    <t>2：変更</t>
    <rPh sb="2" eb="4">
      <t>ヘンコウ</t>
    </rPh>
    <phoneticPr fontId="40"/>
  </si>
  <si>
    <t>3：削除</t>
    <rPh sb="2" eb="4">
      <t>サクジョ</t>
    </rPh>
    <phoneticPr fontId="40"/>
  </si>
  <si>
    <t>郵便番号</t>
    <phoneticPr fontId="40"/>
  </si>
  <si>
    <t>電話番号</t>
    <phoneticPr fontId="40"/>
  </si>
  <si>
    <t>（フリガナ）</t>
    <phoneticPr fontId="40"/>
  </si>
  <si>
    <t>住　　所</t>
    <rPh sb="0" eb="4">
      <t>ジュウショ</t>
    </rPh>
    <phoneticPr fontId="40"/>
  </si>
  <si>
    <t>氏名又は法人名</t>
    <rPh sb="2" eb="3">
      <t>マタ</t>
    </rPh>
    <rPh sb="4" eb="6">
      <t>ホウジン</t>
    </rPh>
    <rPh sb="6" eb="7">
      <t>メイ</t>
    </rPh>
    <phoneticPr fontId="40"/>
  </si>
  <si>
    <t>業　　種</t>
    <phoneticPr fontId="40"/>
  </si>
  <si>
    <t>入札参加資格</t>
  </si>
  <si>
    <t>１　：　有　　　２　：　無</t>
    <rPh sb="4" eb="5">
      <t>ア</t>
    </rPh>
    <rPh sb="12" eb="13">
      <t>ナ</t>
    </rPh>
    <phoneticPr fontId="40"/>
  </si>
  <si>
    <t>支払方法</t>
    <phoneticPr fontId="40"/>
  </si>
  <si>
    <t>　　　１　：　支　払　証　　　　　　 　２　：　口　座　振　替  　  　</t>
    <rPh sb="7" eb="8">
      <t>シ</t>
    </rPh>
    <rPh sb="9" eb="10">
      <t>バライ</t>
    </rPh>
    <rPh sb="11" eb="12">
      <t>アカシ</t>
    </rPh>
    <phoneticPr fontId="40"/>
  </si>
  <si>
    <t>　　　７　：　隔地払（郵便電信）　　８　：　納付書による支払　　　　　　　　　　　　　　　</t>
    <phoneticPr fontId="40"/>
  </si>
  <si>
    <t>預金種目</t>
    <rPh sb="2" eb="3">
      <t>シュベツ</t>
    </rPh>
    <rPh sb="3" eb="4">
      <t>モク</t>
    </rPh>
    <phoneticPr fontId="40"/>
  </si>
  <si>
    <r>
      <t>　１　：　普通預金　　２　：　当座預金　　３　：　別段預金　　※貯蓄預金は</t>
    </r>
    <r>
      <rPr>
        <b/>
        <sz val="12"/>
        <rFont val="ＭＳ Ｐ明朝"/>
        <family val="1"/>
        <charset val="128"/>
      </rPr>
      <t>不可</t>
    </r>
    <rPh sb="25" eb="27">
      <t>ベツダン</t>
    </rPh>
    <rPh sb="27" eb="29">
      <t>ヨキン</t>
    </rPh>
    <rPh sb="32" eb="34">
      <t>チョチク</t>
    </rPh>
    <rPh sb="34" eb="36">
      <t>ヨキン</t>
    </rPh>
    <rPh sb="37" eb="39">
      <t>フカ</t>
    </rPh>
    <phoneticPr fontId="40"/>
  </si>
  <si>
    <t>金融機関名</t>
    <phoneticPr fontId="40"/>
  </si>
  <si>
    <t>銀行</t>
    <phoneticPr fontId="40"/>
  </si>
  <si>
    <t>支店</t>
    <phoneticPr fontId="40"/>
  </si>
  <si>
    <t>店　　番</t>
    <phoneticPr fontId="40"/>
  </si>
  <si>
    <t>口座番号</t>
  </si>
  <si>
    <r>
      <t>　　　　　　　</t>
    </r>
    <r>
      <rPr>
        <sz val="12"/>
        <rFont val="ＭＳ Ｐ明朝"/>
        <family val="1"/>
        <charset val="128"/>
      </rPr>
      <t>口座名義</t>
    </r>
    <r>
      <rPr>
        <sz val="11"/>
        <rFont val="ＭＳ Ｐ明朝"/>
        <family val="1"/>
        <charset val="128"/>
      </rPr>
      <t xml:space="preserve">
(</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
※通帳表紙</t>
    </r>
    <r>
      <rPr>
        <b/>
        <sz val="12"/>
        <rFont val="ＭＳ Ｐ明朝"/>
        <family val="1"/>
        <charset val="128"/>
      </rPr>
      <t>うら</t>
    </r>
    <r>
      <rPr>
        <sz val="11"/>
        <rFont val="ＭＳ Ｐ明朝"/>
        <family val="1"/>
        <charset val="128"/>
      </rPr>
      <t xml:space="preserve">の記載どおり記入
</t>
    </r>
    <rPh sb="17" eb="18">
      <t>マタ</t>
    </rPh>
    <phoneticPr fontId="40"/>
  </si>
  <si>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40"/>
  </si>
  <si>
    <r>
      <t xml:space="preserve">　　　　口座名義
</t>
    </r>
    <r>
      <rPr>
        <sz val="11"/>
        <rFont val="ＭＳ Ｐ明朝"/>
        <family val="1"/>
        <charset val="128"/>
      </rPr>
      <t>(</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）※通帳表紙</t>
    </r>
    <r>
      <rPr>
        <b/>
        <sz val="12"/>
        <rFont val="ＭＳ Ｐ明朝"/>
        <family val="1"/>
        <charset val="128"/>
      </rPr>
      <t>うら</t>
    </r>
    <r>
      <rPr>
        <sz val="11"/>
        <rFont val="ＭＳ Ｐ明朝"/>
        <family val="1"/>
        <charset val="128"/>
      </rPr>
      <t>の記載どおり記入</t>
    </r>
    <r>
      <rPr>
        <sz val="12"/>
        <rFont val="ＭＳ Ｐ明朝"/>
        <family val="1"/>
        <charset val="128"/>
      </rPr>
      <t xml:space="preserve">
</t>
    </r>
    <rPh sb="14" eb="15">
      <t>マタ</t>
    </rPh>
    <phoneticPr fontId="40"/>
  </si>
  <si>
    <t>　上記のとおり申請します。</t>
    <phoneticPr fontId="40"/>
  </si>
  <si>
    <t>令和　　年　　月　　日</t>
    <rPh sb="0" eb="2">
      <t>レイワ</t>
    </rPh>
    <rPh sb="4" eb="5">
      <t>ネン</t>
    </rPh>
    <rPh sb="7" eb="8">
      <t>ツキ</t>
    </rPh>
    <rPh sb="10" eb="11">
      <t>ヒ</t>
    </rPh>
    <phoneticPr fontId="40"/>
  </si>
  <si>
    <t>　沖縄県知事　殿</t>
    <phoneticPr fontId="40"/>
  </si>
  <si>
    <t>申請者　住所</t>
    <rPh sb="4" eb="6">
      <t>ジュウショ</t>
    </rPh>
    <phoneticPr fontId="40"/>
  </si>
  <si>
    <t xml:space="preserve"> 　　　　　氏名</t>
    <rPh sb="6" eb="8">
      <t>シメイ</t>
    </rPh>
    <phoneticPr fontId="40"/>
  </si>
  <si>
    <t>債権者登録申請書記入要領</t>
    <rPh sb="0" eb="3">
      <t>サイケンシャ</t>
    </rPh>
    <rPh sb="3" eb="5">
      <t>トウロク</t>
    </rPh>
    <rPh sb="5" eb="8">
      <t>シンセイショ</t>
    </rPh>
    <rPh sb="8" eb="10">
      <t>キニュウ</t>
    </rPh>
    <rPh sb="10" eb="12">
      <t>ヨウリョウ</t>
    </rPh>
    <phoneticPr fontId="40"/>
  </si>
  <si>
    <t>・新規・変更のいずれかを○で囲んで下さい。</t>
    <rPh sb="1" eb="3">
      <t>シンキ</t>
    </rPh>
    <rPh sb="4" eb="6">
      <t>ヘンコウ</t>
    </rPh>
    <rPh sb="14" eb="15">
      <t>カコ</t>
    </rPh>
    <rPh sb="17" eb="18">
      <t>クダ</t>
    </rPh>
    <phoneticPr fontId="40"/>
  </si>
  <si>
    <t>０００－００００</t>
  </si>
  <si>
    <t>０００－０００－００００</t>
  </si>
  <si>
    <t>・前回申請時の電話番号を変更する場合は、新規登録扱いとなります。</t>
    <rPh sb="1" eb="3">
      <t>ゼンカイ</t>
    </rPh>
    <rPh sb="3" eb="5">
      <t>シンセイ</t>
    </rPh>
    <rPh sb="5" eb="6">
      <t>ジ</t>
    </rPh>
    <rPh sb="7" eb="9">
      <t>デンワ</t>
    </rPh>
    <rPh sb="9" eb="11">
      <t>バンゴウ</t>
    </rPh>
    <rPh sb="12" eb="14">
      <t>ヘンコウ</t>
    </rPh>
    <rPh sb="16" eb="18">
      <t>バアイ</t>
    </rPh>
    <rPh sb="20" eb="22">
      <t>シンキ</t>
    </rPh>
    <rPh sb="22" eb="24">
      <t>トウロク</t>
    </rPh>
    <rPh sb="24" eb="25">
      <t>アツカ</t>
    </rPh>
    <phoneticPr fontId="40"/>
  </si>
  <si>
    <t>○○ケン○○シ○○チョウメ○○バンチ○ゴウ</t>
    <phoneticPr fontId="40"/>
  </si>
  <si>
    <t>○○県○○市○○丁目○○番地○号</t>
    <rPh sb="2" eb="3">
      <t>ケン</t>
    </rPh>
    <rPh sb="5" eb="6">
      <t>シ</t>
    </rPh>
    <rPh sb="8" eb="10">
      <t>チョウメ</t>
    </rPh>
    <rPh sb="12" eb="14">
      <t>バンチ</t>
    </rPh>
    <rPh sb="15" eb="16">
      <t>ゴウ</t>
    </rPh>
    <phoneticPr fontId="40"/>
  </si>
  <si>
    <r>
      <t>・住所は正確に記入して下さい。</t>
    </r>
    <r>
      <rPr>
        <sz val="11"/>
        <rFont val="ＭＳ ゴシック"/>
        <family val="3"/>
        <charset val="128"/>
      </rPr>
      <t>（沖縄県内は市町村から記入して下さい。）</t>
    </r>
    <rPh sb="1" eb="3">
      <t>ジュウショ</t>
    </rPh>
    <rPh sb="4" eb="6">
      <t>セイカク</t>
    </rPh>
    <rPh sb="7" eb="9">
      <t>キニュウ</t>
    </rPh>
    <rPh sb="11" eb="12">
      <t>クダ</t>
    </rPh>
    <rPh sb="16" eb="19">
      <t>オキナワケン</t>
    </rPh>
    <rPh sb="19" eb="20">
      <t>ナイ</t>
    </rPh>
    <rPh sb="21" eb="24">
      <t>シチョウソン</t>
    </rPh>
    <rPh sb="26" eb="28">
      <t>キニュウ</t>
    </rPh>
    <rPh sb="30" eb="31">
      <t>クダ</t>
    </rPh>
    <phoneticPr fontId="40"/>
  </si>
  <si>
    <t>○○○ケンセツカブシキカイシャダイヒョウトリシマリヤクシャチョウ　オキナワ　イチロウ</t>
    <phoneticPr fontId="40"/>
  </si>
  <si>
    <t>○○株式会社　代表取締役社長　沖縄　一郎</t>
    <rPh sb="7" eb="9">
      <t>ダイヒョウ</t>
    </rPh>
    <rPh sb="9" eb="12">
      <t>トリシマリヤク</t>
    </rPh>
    <rPh sb="12" eb="14">
      <t>シャチョウ</t>
    </rPh>
    <rPh sb="15" eb="17">
      <t>オキナワ</t>
    </rPh>
    <rPh sb="18" eb="19">
      <t>イチ</t>
    </rPh>
    <rPh sb="19" eb="20">
      <t>タロウ</t>
    </rPh>
    <phoneticPr fontId="40"/>
  </si>
  <si>
    <t>・法人の場合は、代表者役職名及び氏名まで記入して下さい。</t>
    <phoneticPr fontId="40"/>
  </si>
  <si>
    <t>製造業</t>
    <rPh sb="0" eb="3">
      <t>セイゾウギョウ</t>
    </rPh>
    <phoneticPr fontId="40"/>
  </si>
  <si>
    <t>①　：　有　　　２　：　無</t>
    <rPh sb="4" eb="5">
      <t>ア</t>
    </rPh>
    <rPh sb="12" eb="13">
      <t>ナ</t>
    </rPh>
    <phoneticPr fontId="40"/>
  </si>
  <si>
    <t>・業種を記入し、入札参加資格は該当する番号を○で囲んで下さい。</t>
    <rPh sb="1" eb="3">
      <t>ギョウシュ</t>
    </rPh>
    <rPh sb="4" eb="6">
      <t>キニュウ</t>
    </rPh>
    <rPh sb="8" eb="10">
      <t>ニュウサツ</t>
    </rPh>
    <rPh sb="10" eb="12">
      <t>サンカ</t>
    </rPh>
    <rPh sb="12" eb="14">
      <t>シカク</t>
    </rPh>
    <rPh sb="15" eb="17">
      <t>ガイトウ</t>
    </rPh>
    <rPh sb="19" eb="21">
      <t>バンゴウ</t>
    </rPh>
    <rPh sb="24" eb="25">
      <t>カコ</t>
    </rPh>
    <rPh sb="27" eb="28">
      <t>クダ</t>
    </rPh>
    <phoneticPr fontId="40"/>
  </si>
  <si>
    <t>　　１　：　支　払　証　　　　　　　②　：　口　座　振　替  　  　</t>
    <rPh sb="6" eb="7">
      <t>シ</t>
    </rPh>
    <rPh sb="8" eb="9">
      <t>バライ</t>
    </rPh>
    <rPh sb="10" eb="11">
      <t>アカシ</t>
    </rPh>
    <phoneticPr fontId="40"/>
  </si>
  <si>
    <t>・支払方法は、県から債権者に対する支払方法です。
（分からない場合、県に確認し記入して下さい。）</t>
    <rPh sb="1" eb="3">
      <t>シハラ</t>
    </rPh>
    <rPh sb="3" eb="5">
      <t>ホウホウ</t>
    </rPh>
    <rPh sb="7" eb="8">
      <t>ケン</t>
    </rPh>
    <rPh sb="10" eb="13">
      <t>サイケンシャ</t>
    </rPh>
    <rPh sb="14" eb="15">
      <t>タイ</t>
    </rPh>
    <rPh sb="17" eb="19">
      <t>シハラ</t>
    </rPh>
    <rPh sb="19" eb="21">
      <t>ホウホウ</t>
    </rPh>
    <rPh sb="26" eb="27">
      <t>ワ</t>
    </rPh>
    <rPh sb="31" eb="33">
      <t>バアイ</t>
    </rPh>
    <rPh sb="34" eb="35">
      <t>ケン</t>
    </rPh>
    <rPh sb="36" eb="38">
      <t>カクニン</t>
    </rPh>
    <rPh sb="39" eb="41">
      <t>キニュウ</t>
    </rPh>
    <rPh sb="43" eb="44">
      <t>クダ</t>
    </rPh>
    <phoneticPr fontId="40"/>
  </si>
  <si>
    <r>
      <rPr>
        <sz val="14"/>
        <rFont val="ＭＳ Ｐ明朝"/>
        <family val="1"/>
        <charset val="128"/>
      </rPr>
      <t>①</t>
    </r>
    <r>
      <rPr>
        <sz val="12"/>
        <rFont val="ＭＳ Ｐ明朝"/>
        <family val="1"/>
        <charset val="128"/>
      </rPr>
      <t>　：　普通預金　　２　：　当座預金　　３　：　別段預金　　※貯蓄預金は</t>
    </r>
    <r>
      <rPr>
        <b/>
        <sz val="12"/>
        <rFont val="ＭＳ Ｐ明朝"/>
        <family val="1"/>
        <charset val="128"/>
      </rPr>
      <t>不可</t>
    </r>
    <rPh sb="24" eb="26">
      <t>ベツダン</t>
    </rPh>
    <rPh sb="26" eb="28">
      <t>ヨキン</t>
    </rPh>
    <rPh sb="31" eb="33">
      <t>チョチク</t>
    </rPh>
    <rPh sb="33" eb="35">
      <t>ヨキン</t>
    </rPh>
    <rPh sb="36" eb="38">
      <t>フカ</t>
    </rPh>
    <phoneticPr fontId="40"/>
  </si>
  <si>
    <t>・該当する番号を○で囲んで下さい。貯蓄預金は登録できません。</t>
    <rPh sb="1" eb="3">
      <t>ガイトウ</t>
    </rPh>
    <rPh sb="5" eb="7">
      <t>バンゴウ</t>
    </rPh>
    <rPh sb="10" eb="11">
      <t>カコ</t>
    </rPh>
    <rPh sb="13" eb="14">
      <t>クダ</t>
    </rPh>
    <rPh sb="17" eb="19">
      <t>チョチク</t>
    </rPh>
    <rPh sb="19" eb="21">
      <t>ヨキン</t>
    </rPh>
    <rPh sb="22" eb="24">
      <t>トウロク</t>
    </rPh>
    <phoneticPr fontId="40"/>
  </si>
  <si>
    <t>　　　　　　　○　○　○　　　　　　ギンコウ　　　　　　　○　○　　　　　　　シテン</t>
    <phoneticPr fontId="40"/>
  </si>
  <si>
    <t>○　○</t>
    <phoneticPr fontId="40"/>
  </si>
  <si>
    <t>・金融機関が農協、信金等の場合もこの欄に記入して下さい。</t>
    <rPh sb="1" eb="3">
      <t>キンユウ</t>
    </rPh>
    <rPh sb="3" eb="5">
      <t>キカン</t>
    </rPh>
    <rPh sb="6" eb="8">
      <t>ノウキョウ</t>
    </rPh>
    <rPh sb="9" eb="11">
      <t>シンキン</t>
    </rPh>
    <rPh sb="11" eb="12">
      <t>トウ</t>
    </rPh>
    <rPh sb="13" eb="15">
      <t>バアイ</t>
    </rPh>
    <rPh sb="18" eb="19">
      <t>ラン</t>
    </rPh>
    <rPh sb="20" eb="22">
      <t>キニュウ</t>
    </rPh>
    <rPh sb="24" eb="25">
      <t>クダ</t>
    </rPh>
    <phoneticPr fontId="40"/>
  </si>
  <si>
    <t>○○○</t>
    <phoneticPr fontId="40"/>
  </si>
  <si>
    <t>○○○○○○○</t>
  </si>
  <si>
    <t>○○○．カ</t>
    <phoneticPr fontId="40"/>
  </si>
  <si>
    <t>※店番、口座番号、口座名義人は預金通帳等に基づき、正確に記入して下さい。</t>
    <rPh sb="1" eb="2">
      <t>テン</t>
    </rPh>
    <rPh sb="2" eb="3">
      <t>バン</t>
    </rPh>
    <rPh sb="4" eb="6">
      <t>コウザ</t>
    </rPh>
    <rPh sb="6" eb="8">
      <t>バンゴウ</t>
    </rPh>
    <rPh sb="9" eb="11">
      <t>コウザ</t>
    </rPh>
    <rPh sb="11" eb="14">
      <t>メイギニン</t>
    </rPh>
    <rPh sb="15" eb="17">
      <t>ヨキン</t>
    </rPh>
    <rPh sb="17" eb="19">
      <t>ツウチョウ</t>
    </rPh>
    <rPh sb="19" eb="20">
      <t>トウ</t>
    </rPh>
    <rPh sb="21" eb="22">
      <t>モト</t>
    </rPh>
    <rPh sb="25" eb="27">
      <t>セイカク</t>
    </rPh>
    <rPh sb="28" eb="30">
      <t>キニュウ</t>
    </rPh>
    <rPh sb="32" eb="33">
      <t>クダ</t>
    </rPh>
    <phoneticPr fontId="40"/>
  </si>
  <si>
    <r>
      <t>・口座名義は</t>
    </r>
    <r>
      <rPr>
        <u/>
        <sz val="14"/>
        <rFont val="ＭＳ ゴシック"/>
        <family val="3"/>
        <charset val="128"/>
      </rPr>
      <t>通帳表紙</t>
    </r>
    <r>
      <rPr>
        <b/>
        <u/>
        <sz val="14"/>
        <rFont val="ＭＳ ゴシック"/>
        <family val="3"/>
        <charset val="128"/>
      </rPr>
      <t>うら</t>
    </r>
    <r>
      <rPr>
        <u/>
        <sz val="14"/>
        <rFont val="ＭＳ ゴシック"/>
        <family val="3"/>
        <charset val="128"/>
      </rPr>
      <t>に</t>
    </r>
    <r>
      <rPr>
        <sz val="14"/>
        <rFont val="ＭＳ ゴシック"/>
        <family val="3"/>
        <charset val="128"/>
      </rPr>
      <t>記載されている</t>
    </r>
    <rPh sb="1" eb="3">
      <t>コウザ</t>
    </rPh>
    <rPh sb="3" eb="5">
      <t>メイギ</t>
    </rPh>
    <rPh sb="6" eb="8">
      <t>ツウチョウ</t>
    </rPh>
    <rPh sb="8" eb="10">
      <t>ヒョウシ</t>
    </rPh>
    <rPh sb="13" eb="15">
      <t>キサイ</t>
    </rPh>
    <phoneticPr fontId="40"/>
  </si>
  <si>
    <t xml:space="preserve">   カタカナ又はアルファベットを記入して下さい。</t>
    <phoneticPr fontId="40"/>
  </si>
  <si>
    <t>・前払保証を受ける口座を設ける必要がある場合のみ記入して下さい。</t>
    <rPh sb="1" eb="3">
      <t>マエバラ</t>
    </rPh>
    <rPh sb="3" eb="5">
      <t>ホショウ</t>
    </rPh>
    <rPh sb="6" eb="7">
      <t>ウ</t>
    </rPh>
    <rPh sb="9" eb="11">
      <t>コウザ</t>
    </rPh>
    <rPh sb="12" eb="13">
      <t>モウ</t>
    </rPh>
    <rPh sb="15" eb="17">
      <t>ヒツヨウ</t>
    </rPh>
    <rPh sb="20" eb="22">
      <t>バアイ</t>
    </rPh>
    <rPh sb="24" eb="26">
      <t>キニュウ</t>
    </rPh>
    <rPh sb="28" eb="29">
      <t>クダ</t>
    </rPh>
    <phoneticPr fontId="40"/>
  </si>
  <si>
    <r>
      <t>・口座名義は</t>
    </r>
    <r>
      <rPr>
        <u/>
        <sz val="12"/>
        <rFont val="ＭＳ ゴシック"/>
        <family val="3"/>
        <charset val="128"/>
      </rPr>
      <t>通帳表紙うらに</t>
    </r>
    <r>
      <rPr>
        <sz val="12"/>
        <rFont val="ＭＳ ゴシック"/>
        <family val="3"/>
        <charset val="128"/>
      </rPr>
      <t>記載されている</t>
    </r>
    <rPh sb="1" eb="3">
      <t>コウザ</t>
    </rPh>
    <rPh sb="3" eb="5">
      <t>メイギ</t>
    </rPh>
    <rPh sb="6" eb="8">
      <t>ツウチョウ</t>
    </rPh>
    <rPh sb="8" eb="10">
      <t>ヒョウシ</t>
    </rPh>
    <rPh sb="13" eb="15">
      <t>キサイ</t>
    </rPh>
    <phoneticPr fontId="40"/>
  </si>
  <si>
    <t>　カタカナ又はアルファベットを記入して下さい。</t>
    <phoneticPr fontId="40"/>
  </si>
  <si>
    <t>令和　　○○　年　○○　　月　　○○　日</t>
    <rPh sb="0" eb="2">
      <t>レイワ</t>
    </rPh>
    <rPh sb="7" eb="8">
      <t>ネン</t>
    </rPh>
    <rPh sb="13" eb="14">
      <t>ツキ</t>
    </rPh>
    <rPh sb="19" eb="20">
      <t>ヒ</t>
    </rPh>
    <phoneticPr fontId="40"/>
  </si>
  <si>
    <t>申請者　　住所　　○○県○○市○○丁目○○番地○号</t>
    <rPh sb="5" eb="7">
      <t>ジュウショ</t>
    </rPh>
    <phoneticPr fontId="40"/>
  </si>
  <si>
    <t>・印は契約等手続きに使用するものと同一の印を押印して下さい。</t>
    <rPh sb="1" eb="2">
      <t>イン</t>
    </rPh>
    <rPh sb="3" eb="5">
      <t>ケイヤク</t>
    </rPh>
    <rPh sb="5" eb="6">
      <t>トウ</t>
    </rPh>
    <rPh sb="6" eb="8">
      <t>テツヅ</t>
    </rPh>
    <rPh sb="10" eb="12">
      <t>シヨウ</t>
    </rPh>
    <rPh sb="17" eb="19">
      <t>ドウイツ</t>
    </rPh>
    <rPh sb="20" eb="21">
      <t>イン</t>
    </rPh>
    <rPh sb="22" eb="24">
      <t>オウイン</t>
    </rPh>
    <rPh sb="26" eb="27">
      <t>クダ</t>
    </rPh>
    <phoneticPr fontId="40"/>
  </si>
  <si>
    <t>○○株式会社</t>
    <phoneticPr fontId="40"/>
  </si>
  <si>
    <t>印</t>
    <rPh sb="0" eb="1">
      <t>イン</t>
    </rPh>
    <phoneticPr fontId="40"/>
  </si>
  <si>
    <t xml:space="preserve"> 　　　　氏名</t>
    <rPh sb="5" eb="7">
      <t>シメイ</t>
    </rPh>
    <phoneticPr fontId="40"/>
  </si>
  <si>
    <t>　代表取締役社長　沖縄　一郎</t>
    <phoneticPr fontId="40"/>
  </si>
  <si>
    <t>・通帳の写しまたはそれに準ずるものを添付することで省略可とします。</t>
    <rPh sb="1" eb="3">
      <t>ツウチョウ</t>
    </rPh>
    <rPh sb="4" eb="5">
      <t>ウツ</t>
    </rPh>
    <rPh sb="12" eb="13">
      <t>ジュン</t>
    </rPh>
    <rPh sb="18" eb="20">
      <t>テンプ</t>
    </rPh>
    <rPh sb="25" eb="28">
      <t>ショウリャクカ</t>
    </rPh>
    <phoneticPr fontId="40"/>
  </si>
  <si>
    <t>通帳の写しについて</t>
    <rPh sb="0" eb="2">
      <t>ツウチョウ</t>
    </rPh>
    <rPh sb="3" eb="4">
      <t>ウツ</t>
    </rPh>
    <phoneticPr fontId="40"/>
  </si>
  <si>
    <t>※　表紙を開いてすぐの見開きページをコピーし、債権者登録と一緒に</t>
    <rPh sb="2" eb="4">
      <t>ヒョウシ</t>
    </rPh>
    <rPh sb="5" eb="6">
      <t>ヒラ</t>
    </rPh>
    <rPh sb="11" eb="13">
      <t>ミヒラ</t>
    </rPh>
    <rPh sb="23" eb="26">
      <t>サイケンシャ</t>
    </rPh>
    <rPh sb="26" eb="28">
      <t>トウロク</t>
    </rPh>
    <rPh sb="29" eb="31">
      <t>イッショ</t>
    </rPh>
    <phoneticPr fontId="40"/>
  </si>
  <si>
    <t>　　提出してください。</t>
    <rPh sb="2" eb="4">
      <t>テイシュツ</t>
    </rPh>
    <phoneticPr fontId="40"/>
  </si>
  <si>
    <r>
      <t>※　通帳がない場合は、</t>
    </r>
    <r>
      <rPr>
        <b/>
        <u/>
        <sz val="11"/>
        <rFont val="ＭＳ Ｐゴシック"/>
        <family val="3"/>
        <charset val="128"/>
      </rPr>
      <t>銀行名</t>
    </r>
    <r>
      <rPr>
        <u/>
        <sz val="11"/>
        <rFont val="ＭＳ Ｐゴシック"/>
        <family val="3"/>
        <charset val="128"/>
      </rPr>
      <t>、</t>
    </r>
    <r>
      <rPr>
        <b/>
        <u/>
        <sz val="11"/>
        <rFont val="ＭＳ Ｐゴシック"/>
        <family val="3"/>
        <charset val="128"/>
      </rPr>
      <t>支店番号</t>
    </r>
    <r>
      <rPr>
        <u/>
        <sz val="11"/>
        <rFont val="ＭＳ Ｐゴシック"/>
        <family val="3"/>
        <charset val="128"/>
      </rPr>
      <t>、</t>
    </r>
    <r>
      <rPr>
        <b/>
        <u/>
        <sz val="11"/>
        <rFont val="ＭＳ Ｐゴシック"/>
        <family val="3"/>
        <charset val="128"/>
      </rPr>
      <t>口座番号</t>
    </r>
    <r>
      <rPr>
        <u/>
        <sz val="11"/>
        <rFont val="ＭＳ Ｐゴシック"/>
        <family val="3"/>
        <charset val="128"/>
      </rPr>
      <t>、</t>
    </r>
    <r>
      <rPr>
        <b/>
        <u/>
        <sz val="11"/>
        <rFont val="ＭＳ Ｐゴシック"/>
        <family val="3"/>
        <charset val="128"/>
      </rPr>
      <t>口座名義</t>
    </r>
    <r>
      <rPr>
        <sz val="11"/>
        <color theme="1"/>
        <rFont val="ＭＳ Ｐゴシック"/>
        <family val="2"/>
        <charset val="128"/>
        <scheme val="minor"/>
      </rPr>
      <t>が</t>
    </r>
    <rPh sb="2" eb="4">
      <t>ツウチョウ</t>
    </rPh>
    <rPh sb="7" eb="9">
      <t>バアイ</t>
    </rPh>
    <rPh sb="11" eb="14">
      <t>ギンコウメイ</t>
    </rPh>
    <rPh sb="15" eb="17">
      <t>シテン</t>
    </rPh>
    <rPh sb="17" eb="19">
      <t>バンゴウ</t>
    </rPh>
    <rPh sb="20" eb="22">
      <t>コウザ</t>
    </rPh>
    <rPh sb="22" eb="24">
      <t>バンゴウ</t>
    </rPh>
    <rPh sb="25" eb="27">
      <t>コウザ</t>
    </rPh>
    <rPh sb="27" eb="29">
      <t>メイギ</t>
    </rPh>
    <phoneticPr fontId="40"/>
  </si>
  <si>
    <t>　　わかるキャッシュカードの写しを提出してください。</t>
    <rPh sb="14" eb="15">
      <t>ウツ</t>
    </rPh>
    <rPh sb="17" eb="19">
      <t>テイシュツ</t>
    </rPh>
    <phoneticPr fontId="40"/>
  </si>
  <si>
    <r>
      <t>※　</t>
    </r>
    <r>
      <rPr>
        <b/>
        <sz val="11"/>
        <rFont val="ＭＳ Ｐゴシック"/>
        <family val="3"/>
        <charset val="128"/>
      </rPr>
      <t>写真（例）はゆうちょ銀行</t>
    </r>
    <r>
      <rPr>
        <sz val="11"/>
        <color theme="1"/>
        <rFont val="ＭＳ Ｐゴシック"/>
        <family val="2"/>
        <charset val="128"/>
        <scheme val="minor"/>
      </rPr>
      <t>のコピーです。</t>
    </r>
    <rPh sb="2" eb="4">
      <t>シャシン</t>
    </rPh>
    <rPh sb="5" eb="6">
      <t>レイ</t>
    </rPh>
    <rPh sb="12" eb="14">
      <t>ギンコウ</t>
    </rPh>
    <phoneticPr fontId="40"/>
  </si>
  <si>
    <t xml:space="preserve">     ゆうちょ銀行以外の銀行通帳も同様にコピーしてください。</t>
    <rPh sb="9" eb="13">
      <t>ギンコウイガイ</t>
    </rPh>
    <rPh sb="14" eb="18">
      <t>ギンコウツウチョウ</t>
    </rPh>
    <rPh sb="19" eb="21">
      <t>ドウヨウ</t>
    </rPh>
    <phoneticPr fontId="40"/>
  </si>
  <si>
    <t>別紙４</t>
    <rPh sb="0" eb="2">
      <t>ベッシ</t>
    </rPh>
    <phoneticPr fontId="2"/>
  </si>
  <si>
    <t>収　支　計　算　書　（申請）</t>
    <rPh sb="0" eb="1">
      <t>オサム</t>
    </rPh>
    <rPh sb="2" eb="3">
      <t>シ</t>
    </rPh>
    <rPh sb="4" eb="5">
      <t>ケイ</t>
    </rPh>
    <rPh sb="6" eb="7">
      <t>サン</t>
    </rPh>
    <rPh sb="8" eb="9">
      <t>ショ</t>
    </rPh>
    <rPh sb="11" eb="13">
      <t>シンセイ</t>
    </rPh>
    <phoneticPr fontId="2"/>
  </si>
  <si>
    <t>１　収入の部</t>
    <rPh sb="2" eb="4">
      <t>シュウニュウ</t>
    </rPh>
    <rPh sb="5" eb="6">
      <t>ブ</t>
    </rPh>
    <phoneticPr fontId="2"/>
  </si>
  <si>
    <t>負担区分</t>
    <rPh sb="0" eb="2">
      <t>フタン</t>
    </rPh>
    <rPh sb="2" eb="4">
      <t>クブン</t>
    </rPh>
    <phoneticPr fontId="2"/>
  </si>
  <si>
    <t>所要額</t>
    <rPh sb="0" eb="3">
      <t>ショヨウガク</t>
    </rPh>
    <phoneticPr fontId="2"/>
  </si>
  <si>
    <t>１　補助交付申請額</t>
    <rPh sb="2" eb="4">
      <t>ホジョ</t>
    </rPh>
    <rPh sb="4" eb="6">
      <t>コウフ</t>
    </rPh>
    <rPh sb="6" eb="8">
      <t>シンセイ</t>
    </rPh>
    <rPh sb="8" eb="9">
      <t>ガク</t>
    </rPh>
    <phoneticPr fontId="2"/>
  </si>
  <si>
    <t>２　補助事業者負担分</t>
    <rPh sb="2" eb="4">
      <t>ホジョ</t>
    </rPh>
    <rPh sb="4" eb="7">
      <t>ジギョウシャ</t>
    </rPh>
    <rPh sb="7" eb="10">
      <t>フタンブン</t>
    </rPh>
    <phoneticPr fontId="2"/>
  </si>
  <si>
    <t>３　その他（　　　　　　　　　　　　　　　　　　）</t>
    <rPh sb="4" eb="5">
      <t>タ</t>
    </rPh>
    <phoneticPr fontId="2"/>
  </si>
  <si>
    <t>※補助対象経費の税抜合計額</t>
    <phoneticPr fontId="2"/>
  </si>
  <si>
    <t>2　支出の部</t>
    <phoneticPr fontId="2"/>
  </si>
  <si>
    <t>補助対象経費</t>
    <rPh sb="0" eb="2">
      <t>ホジョ</t>
    </rPh>
    <rPh sb="2" eb="4">
      <t>タイショウ</t>
    </rPh>
    <rPh sb="4" eb="6">
      <t>ケイヒ</t>
    </rPh>
    <phoneticPr fontId="2"/>
  </si>
  <si>
    <t>補助対象経費
（税抜額）</t>
    <phoneticPr fontId="2"/>
  </si>
  <si>
    <t>合　計</t>
    <rPh sb="0" eb="1">
      <t>ア</t>
    </rPh>
    <rPh sb="2" eb="3">
      <t>ケイ</t>
    </rPh>
    <phoneticPr fontId="2"/>
  </si>
  <si>
    <t>交付申請額</t>
    <phoneticPr fontId="2"/>
  </si>
  <si>
    <t>補助対象経費×補助率
（１／２）</t>
    <rPh sb="0" eb="2">
      <t>ホジョ</t>
    </rPh>
    <rPh sb="2" eb="4">
      <t>タイショウ</t>
    </rPh>
    <rPh sb="4" eb="6">
      <t>ケイヒ</t>
    </rPh>
    <rPh sb="7" eb="10">
      <t>ホジョリツ</t>
    </rPh>
    <phoneticPr fontId="2"/>
  </si>
  <si>
    <t>積算内訳一覧（別紙4関連）</t>
    <rPh sb="0" eb="2">
      <t>セキサン</t>
    </rPh>
    <rPh sb="2" eb="4">
      <t>ウチワケ</t>
    </rPh>
    <rPh sb="4" eb="6">
      <t>イチラン</t>
    </rPh>
    <rPh sb="10" eb="12">
      <t>カンレン</t>
    </rPh>
    <phoneticPr fontId="2"/>
  </si>
  <si>
    <t>※見本市及び展示商談会等への出展に要する以下の経費（これに相当する経費を含む）とする。
※1日につき１人あたり税抜20,000円（補助率1/2 10,000円の割り戻し額）　※１店舗又は出展ブース１カ所につき１名分までとする。</t>
    <rPh sb="65" eb="68">
      <t>ホジョリツ</t>
    </rPh>
    <rPh sb="78" eb="79">
      <t>エン</t>
    </rPh>
    <phoneticPr fontId="2"/>
  </si>
  <si>
    <r>
      <t>補助申請額（補助率1/2）</t>
    </r>
    <r>
      <rPr>
        <sz val="11"/>
        <color rgb="FFFF0000"/>
        <rFont val="ＭＳ Ｐゴシック"/>
        <family val="3"/>
        <charset val="128"/>
        <scheme val="minor"/>
      </rPr>
      <t xml:space="preserve">
※上限額8０万円</t>
    </r>
    <rPh sb="0" eb="2">
      <t>ホジョ</t>
    </rPh>
    <rPh sb="2" eb="4">
      <t>シンセイ</t>
    </rPh>
    <rPh sb="4" eb="5">
      <t>ガク</t>
    </rPh>
    <rPh sb="6" eb="9">
      <t>ホジョリツ</t>
    </rPh>
    <rPh sb="15" eb="18">
      <t>ジョウゲンガク</t>
    </rPh>
    <rPh sb="20" eb="22">
      <t>マンエン</t>
    </rPh>
    <phoneticPr fontId="2"/>
  </si>
  <si>
    <t>※１事業年度につき40万円。１開催あたり3名までとする。</t>
    <phoneticPr fontId="2"/>
  </si>
  <si>
    <r>
      <t xml:space="preserve">補助申請額（補助率1/2）
</t>
    </r>
    <r>
      <rPr>
        <sz val="11"/>
        <color rgb="FFFF0000"/>
        <rFont val="ＭＳ Ｐゴシック"/>
        <family val="3"/>
        <charset val="128"/>
        <scheme val="minor"/>
      </rPr>
      <t>上限：1事業年度につき40万円</t>
    </r>
    <rPh sb="0" eb="2">
      <t>ホジョ</t>
    </rPh>
    <rPh sb="2" eb="4">
      <t>シンセイ</t>
    </rPh>
    <rPh sb="4" eb="5">
      <t>ガク</t>
    </rPh>
    <rPh sb="6" eb="9">
      <t>ホジョリツ</t>
    </rPh>
    <rPh sb="14" eb="16">
      <t>ジョウゲン</t>
    </rPh>
    <rPh sb="18" eb="20">
      <t>ジギョウ</t>
    </rPh>
    <rPh sb="20" eb="22">
      <t>ネンド</t>
    </rPh>
    <rPh sb="27" eb="29">
      <t>マンエン</t>
    </rPh>
    <phoneticPr fontId="2"/>
  </si>
  <si>
    <t>事業全体　80万円
ア．旅費
　１事業年度につき40万円
    かつ １開催あたり3名まで</t>
    <rPh sb="0" eb="2">
      <t>ジギョウ</t>
    </rPh>
    <rPh sb="2" eb="4">
      <t>ゼンタイ</t>
    </rPh>
    <rPh sb="7" eb="9">
      <t>マンエン</t>
    </rPh>
    <phoneticPr fontId="2"/>
  </si>
  <si>
    <t>　・事業計画書（別紙２）</t>
    <phoneticPr fontId="40"/>
  </si>
  <si>
    <t>　・補助事業実施計画一覧（別紙3）・計画書（任意）</t>
    <phoneticPr fontId="40"/>
  </si>
  <si>
    <t>　※③、④、⑤に関する別添資料は、該当するそれぞれの様式の後ろに
　　並べて下さい。</t>
    <rPh sb="8" eb="9">
      <t>カン</t>
    </rPh>
    <rPh sb="11" eb="13">
      <t>ベッテン</t>
    </rPh>
    <rPh sb="13" eb="15">
      <t>シリョウ</t>
    </rPh>
    <rPh sb="17" eb="19">
      <t>ガイトウ</t>
    </rPh>
    <rPh sb="26" eb="28">
      <t>ヨウシキ</t>
    </rPh>
    <rPh sb="29" eb="30">
      <t>ウシ</t>
    </rPh>
    <rPh sb="35" eb="36">
      <t>ナラ</t>
    </rPh>
    <rPh sb="38" eb="39">
      <t>クダ</t>
    </rPh>
    <phoneticPr fontId="40"/>
  </si>
  <si>
    <t>⑵　定番採用を目的として、県外量販店等で実施する物産展及び沖縄フェアにおいて行う商品説明</t>
    <phoneticPr fontId="2"/>
  </si>
  <si>
    <r>
      <t>　・【法人】履歴事項全部証明書　※発行日が令和7年4月1日以降のもの。
　・【個人事業者】開業届</t>
    </r>
    <r>
      <rPr>
        <sz val="11"/>
        <color theme="1"/>
        <rFont val="ＭＳ 明朝"/>
        <family val="1"/>
        <charset val="128"/>
      </rPr>
      <t>の写し</t>
    </r>
    <rPh sb="6" eb="8">
      <t>リレキ</t>
    </rPh>
    <rPh sb="39" eb="41">
      <t>コジン</t>
    </rPh>
    <rPh sb="41" eb="43">
      <t>ジギョウ</t>
    </rPh>
    <rPh sb="43" eb="44">
      <t>シャ</t>
    </rPh>
    <rPh sb="45" eb="48">
      <t>カイギョウトドケ</t>
    </rPh>
    <rPh sb="50" eb="51">
      <t>ウツ</t>
    </rPh>
    <phoneticPr fontId="40"/>
  </si>
  <si>
    <t>　・申請書は、全てＡ４サイズか？
※  Ａ４サイズでない場合は、コピーする等Ａ４サイズにて統一する。</t>
    <rPh sb="45" eb="47">
      <t>トウイツ</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</si>
</sst>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0&quot;件&quot;"/>
  </numFmts>
  <fonts count="11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rgb="FFFF0000"/>
      <name val="ＭＳ 明朝"/>
      <family val="1"/>
      <charset val="128"/>
    </font>
    <font>
      <sz val="11"/>
      <name val="ＭＳ 明朝"/>
      <family val="1"/>
      <charset val="128"/>
    </font>
    <font>
      <sz val="11"/>
      <color theme="1"/>
      <name val="ＭＳ Ｐ明朝"/>
      <family val="1"/>
      <charset val="128"/>
    </font>
    <font>
      <sz val="12"/>
      <color theme="1"/>
      <name val="ＭＳ Ｐゴシック"/>
      <family val="3"/>
      <charset val="128"/>
      <scheme val="minor"/>
    </font>
    <font>
      <sz val="14"/>
      <color theme="1"/>
      <name val="ＭＳ Ｐゴシック"/>
      <family val="2"/>
      <charset val="128"/>
      <scheme val="minor"/>
    </font>
    <font>
      <sz val="12"/>
      <color theme="1"/>
      <name val="ＭＳ ゴシック"/>
      <family val="3"/>
      <charset val="128"/>
    </font>
    <font>
      <sz val="11"/>
      <color rgb="FFFF0000"/>
      <name val="ＭＳ Ｐ明朝"/>
      <family val="1"/>
      <charset val="128"/>
    </font>
    <font>
      <sz val="11"/>
      <name val="ＭＳ Ｐ明朝"/>
      <family val="1"/>
      <charset val="128"/>
    </font>
    <font>
      <u/>
      <sz val="11"/>
      <color theme="10"/>
      <name val="ＭＳ Ｐゴシック"/>
      <family val="2"/>
      <charset val="128"/>
      <scheme val="minor"/>
    </font>
    <font>
      <sz val="9"/>
      <color theme="1"/>
      <name val="ＭＳ Ｐゴシック"/>
      <family val="2"/>
      <charset val="128"/>
      <scheme val="minor"/>
    </font>
    <font>
      <sz val="11"/>
      <color theme="1"/>
      <name val="ＭＳ Ｐゴシック"/>
      <family val="3"/>
      <charset val="128"/>
      <scheme val="minor"/>
    </font>
    <font>
      <sz val="11"/>
      <color rgb="FFFF0000"/>
      <name val="ＭＳ Ｐゴシック"/>
      <family val="2"/>
      <charset val="128"/>
      <scheme val="minor"/>
    </font>
    <font>
      <sz val="11"/>
      <name val="ＭＳ ゴシック"/>
      <family val="3"/>
      <charset val="128"/>
    </font>
    <font>
      <sz val="11"/>
      <name val="ＭＳ Ｐゴシック"/>
      <family val="2"/>
      <charset val="128"/>
      <scheme val="minor"/>
    </font>
    <font>
      <sz val="12"/>
      <name val="ＭＳ ゴシック"/>
      <family val="3"/>
      <charset val="128"/>
    </font>
    <font>
      <sz val="9"/>
      <name val="ＭＳ Ｐ明朝"/>
      <family val="1"/>
      <charset val="128"/>
    </font>
    <font>
      <sz val="14"/>
      <name val="ＭＳ Ｐゴシック"/>
      <family val="3"/>
      <charset val="128"/>
      <scheme val="minor"/>
    </font>
    <font>
      <sz val="10"/>
      <name val="ＭＳ Ｐゴシック"/>
      <family val="3"/>
      <charset val="128"/>
      <scheme val="minor"/>
    </font>
    <font>
      <sz val="14"/>
      <color theme="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sz val="10.5"/>
      <color theme="1"/>
      <name val="Century"/>
      <family val="1"/>
    </font>
    <font>
      <b/>
      <sz val="12"/>
      <name val="ＭＳ Ｐ明朝"/>
      <family val="1"/>
      <charset val="128"/>
    </font>
    <font>
      <sz val="10.5"/>
      <color theme="1"/>
      <name val="Wingdings"/>
      <charset val="2"/>
    </font>
    <font>
      <b/>
      <sz val="11"/>
      <color rgb="FFFF0000"/>
      <name val="ＭＳ Ｐ明朝"/>
      <family val="1"/>
      <charset val="128"/>
    </font>
    <font>
      <sz val="10"/>
      <color theme="1"/>
      <name val="ＭＳ Ｐゴシック"/>
      <family val="3"/>
      <charset val="128"/>
      <scheme val="minor"/>
    </font>
    <font>
      <b/>
      <sz val="10"/>
      <color rgb="FFFF0000"/>
      <name val="ＭＳ Ｐゴシック"/>
      <family val="3"/>
      <charset val="128"/>
      <scheme val="minor"/>
    </font>
    <font>
      <b/>
      <sz val="10"/>
      <name val="ＭＳ Ｐゴシック"/>
      <family val="3"/>
      <charset val="128"/>
      <scheme val="minor"/>
    </font>
    <font>
      <sz val="9"/>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b/>
      <sz val="11"/>
      <color rgb="FFFF0000"/>
      <name val="ＭＳ Ｐゴシック"/>
      <family val="3"/>
      <charset val="128"/>
      <scheme val="minor"/>
    </font>
    <font>
      <sz val="8"/>
      <color theme="1"/>
      <name val="ＭＳ Ｐゴシック"/>
      <family val="3"/>
      <charset val="128"/>
      <scheme val="minor"/>
    </font>
    <font>
      <sz val="11"/>
      <color rgb="FFFF0000"/>
      <name val="ＭＳ Ｐゴシック"/>
      <family val="3"/>
      <charset val="128"/>
      <scheme val="minor"/>
    </font>
    <font>
      <sz val="10"/>
      <name val="ＭＳ Ｐ明朝"/>
      <family val="1"/>
      <charset val="128"/>
    </font>
    <font>
      <sz val="6"/>
      <name val="ＭＳ Ｐゴシック"/>
      <family val="3"/>
      <charset val="128"/>
    </font>
    <font>
      <b/>
      <sz val="20"/>
      <color theme="1"/>
      <name val="ＭＳ Ｐゴシック"/>
      <family val="3"/>
      <charset val="128"/>
      <scheme val="minor"/>
    </font>
    <font>
      <sz val="6"/>
      <name val="ＭＳ Ｐゴシック"/>
      <family val="3"/>
      <charset val="128"/>
      <scheme val="minor"/>
    </font>
    <font>
      <sz val="10.5"/>
      <color theme="1"/>
      <name val="ＭＳ ゴシック"/>
      <family val="3"/>
      <charset val="128"/>
    </font>
    <font>
      <sz val="10.5"/>
      <color theme="1"/>
      <name val="ＭＳ 明朝"/>
      <family val="1"/>
      <charset val="128"/>
    </font>
    <font>
      <sz val="11"/>
      <color rgb="FF000000"/>
      <name val="ＭＳ 明朝"/>
      <family val="1"/>
      <charset val="128"/>
    </font>
    <font>
      <b/>
      <sz val="11"/>
      <name val="ＭＳ 明朝"/>
      <family val="1"/>
      <charset val="128"/>
    </font>
    <font>
      <b/>
      <sz val="11"/>
      <color rgb="FF000000"/>
      <name val="ＭＳ 明朝"/>
      <family val="1"/>
      <charset val="128"/>
    </font>
    <font>
      <b/>
      <sz val="11"/>
      <color theme="1"/>
      <name val="ＭＳ 明朝"/>
      <family val="1"/>
      <charset val="128"/>
    </font>
    <font>
      <sz val="24"/>
      <color theme="1"/>
      <name val="ＭＳ Ｐゴシック"/>
      <family val="3"/>
      <charset val="128"/>
      <scheme val="minor"/>
    </font>
    <font>
      <sz val="20"/>
      <color theme="1"/>
      <name val="ＭＳ Ｐゴシック"/>
      <family val="3"/>
      <charset val="128"/>
      <scheme val="minor"/>
    </font>
    <font>
      <b/>
      <sz val="24"/>
      <color theme="1"/>
      <name val="ＭＳ Ｐゴシック"/>
      <family val="3"/>
      <charset val="128"/>
      <scheme val="minor"/>
    </font>
    <font>
      <b/>
      <sz val="18"/>
      <color rgb="FFFF0000"/>
      <name val="ＭＳ Ｐゴシック"/>
      <family val="3"/>
      <charset val="128"/>
      <scheme val="minor"/>
    </font>
    <font>
      <sz val="14"/>
      <color rgb="FFFF0000"/>
      <name val="ＭＳ Ｐゴシック"/>
      <family val="3"/>
      <charset val="128"/>
      <scheme val="minor"/>
    </font>
    <font>
      <b/>
      <sz val="20"/>
      <color rgb="FFFF0000"/>
      <name val="ＭＳ Ｐゴシック"/>
      <family val="3"/>
      <charset val="128"/>
      <scheme val="minor"/>
    </font>
    <font>
      <b/>
      <sz val="12"/>
      <color rgb="FFFF0000"/>
      <name val="ＭＳ Ｐゴシック"/>
      <family val="3"/>
      <charset val="128"/>
      <scheme val="minor"/>
    </font>
    <font>
      <sz val="18"/>
      <color theme="1"/>
      <name val="ＭＳ Ｐゴシック"/>
      <family val="3"/>
      <charset val="128"/>
      <scheme val="minor"/>
    </font>
    <font>
      <b/>
      <sz val="16"/>
      <color rgb="FFFF0000"/>
      <name val="ＭＳ Ｐゴシック"/>
      <family val="3"/>
      <charset val="128"/>
      <scheme val="minor"/>
    </font>
    <font>
      <b/>
      <sz val="18"/>
      <color theme="1"/>
      <name val="ＭＳ Ｐゴシック"/>
      <family val="3"/>
      <charset val="128"/>
      <scheme val="minor"/>
    </font>
    <font>
      <sz val="16"/>
      <color rgb="FFFF0000"/>
      <name val="ＭＳ Ｐゴシック"/>
      <family val="3"/>
      <charset val="128"/>
      <scheme val="minor"/>
    </font>
    <font>
      <sz val="16"/>
      <color indexed="10"/>
      <name val="MS P ゴシック"/>
      <family val="3"/>
      <charset val="128"/>
    </font>
    <font>
      <sz val="16"/>
      <color indexed="81"/>
      <name val="MS P ゴシック"/>
      <family val="3"/>
      <charset val="128"/>
    </font>
    <font>
      <sz val="14"/>
      <color indexed="10"/>
      <name val="MS P ゴシック"/>
      <family val="3"/>
      <charset val="128"/>
    </font>
    <font>
      <b/>
      <sz val="12"/>
      <color indexed="10"/>
      <name val="MS P ゴシック"/>
      <family val="3"/>
      <charset val="128"/>
    </font>
    <font>
      <b/>
      <sz val="14"/>
      <color indexed="10"/>
      <name val="MS P ゴシック"/>
      <family val="3"/>
      <charset val="128"/>
    </font>
    <font>
      <sz val="9"/>
      <color indexed="81"/>
      <name val="MS P ゴシック"/>
      <family val="3"/>
      <charset val="128"/>
    </font>
    <font>
      <sz val="9"/>
      <color rgb="FF000000"/>
      <name val="Meiryo UI"/>
      <family val="3"/>
      <charset val="128"/>
    </font>
    <font>
      <b/>
      <sz val="22"/>
      <color theme="1"/>
      <name val="ＭＳ Ｐゴシック"/>
      <family val="3"/>
      <charset val="128"/>
    </font>
    <font>
      <b/>
      <sz val="18"/>
      <color theme="1"/>
      <name val="ＭＳ 明朝"/>
      <family val="1"/>
      <charset val="128"/>
    </font>
    <font>
      <sz val="14"/>
      <color theme="1"/>
      <name val="ＭＳ Ｐゴシック"/>
      <family val="3"/>
      <charset val="128"/>
    </font>
    <font>
      <b/>
      <sz val="12"/>
      <color theme="1"/>
      <name val="ＭＳ 明朝"/>
      <family val="1"/>
      <charset val="128"/>
    </font>
    <font>
      <b/>
      <sz val="10"/>
      <color theme="1"/>
      <name val="ＭＳ 明朝"/>
      <family val="1"/>
      <charset val="128"/>
    </font>
    <font>
      <sz val="14"/>
      <color theme="1"/>
      <name val="ＭＳ 明朝"/>
      <family val="1"/>
      <charset val="128"/>
    </font>
    <font>
      <b/>
      <sz val="14"/>
      <color theme="1"/>
      <name val="ＭＳ Ｐゴシック"/>
      <family val="3"/>
      <charset val="128"/>
      <scheme val="minor"/>
    </font>
    <font>
      <sz val="14"/>
      <color indexed="10"/>
      <name val="ＭＳ 明朝"/>
      <family val="1"/>
      <charset val="128"/>
    </font>
    <font>
      <sz val="14"/>
      <name val="ＭＳ 明朝"/>
      <family val="1"/>
      <charset val="128"/>
    </font>
    <font>
      <sz val="14"/>
      <color indexed="8"/>
      <name val="ＭＳ 明朝"/>
      <family val="1"/>
      <charset val="128"/>
    </font>
    <font>
      <b/>
      <sz val="10"/>
      <color theme="1"/>
      <name val="ＭＳ Ｐゴシック"/>
      <family val="3"/>
      <charset val="128"/>
      <scheme val="minor"/>
    </font>
    <font>
      <b/>
      <sz val="12"/>
      <color theme="1"/>
      <name val="ＭＳ Ｐゴシック"/>
      <family val="3"/>
      <charset val="128"/>
    </font>
    <font>
      <sz val="12"/>
      <color indexed="10"/>
      <name val="ＭＳ Ｐゴシック"/>
      <family val="3"/>
      <charset val="128"/>
    </font>
    <font>
      <b/>
      <sz val="12"/>
      <color indexed="8"/>
      <name val="ＭＳ 明朝"/>
      <family val="1"/>
      <charset val="128"/>
    </font>
    <font>
      <b/>
      <u/>
      <sz val="12"/>
      <color indexed="8"/>
      <name val="ＭＳ 明朝"/>
      <family val="1"/>
      <charset val="128"/>
    </font>
    <font>
      <sz val="12"/>
      <color theme="1"/>
      <name val="ＭＳ 明朝"/>
      <family val="1"/>
      <charset val="128"/>
    </font>
    <font>
      <sz val="12"/>
      <color theme="1"/>
      <name val="ＭＳ Ｐゴシック"/>
      <family val="3"/>
      <charset val="128"/>
    </font>
    <font>
      <b/>
      <sz val="12"/>
      <color indexed="8"/>
      <name val="ＭＳ Ｐゴシック"/>
      <family val="3"/>
      <charset val="128"/>
    </font>
    <font>
      <b/>
      <u/>
      <sz val="12"/>
      <color indexed="8"/>
      <name val="ＭＳ Ｐゴシック"/>
      <family val="3"/>
      <charset val="128"/>
    </font>
    <font>
      <sz val="12"/>
      <color indexed="8"/>
      <name val="Century"/>
      <family val="1"/>
    </font>
    <font>
      <sz val="12"/>
      <color indexed="8"/>
      <name val="ＭＳ 明朝"/>
      <family val="1"/>
      <charset val="128"/>
    </font>
    <font>
      <b/>
      <sz val="12"/>
      <color rgb="FF000000"/>
      <name val="ＭＳ 明朝"/>
      <family val="1"/>
      <charset val="128"/>
    </font>
    <font>
      <sz val="12"/>
      <color rgb="FFFF0000"/>
      <name val="ＭＳ 明朝"/>
      <family val="1"/>
      <charset val="128"/>
    </font>
    <font>
      <sz val="12"/>
      <name val="ＭＳ 明朝"/>
      <family val="1"/>
      <charset val="128"/>
    </font>
    <font>
      <sz val="20"/>
      <color theme="1"/>
      <name val="ＭＳ Ｐ明朝"/>
      <family val="1"/>
      <charset val="128"/>
    </font>
    <font>
      <sz val="14"/>
      <color theme="1"/>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2"/>
      <name val="ＭＳ Ｐゴシック"/>
      <family val="3"/>
      <charset val="128"/>
    </font>
    <font>
      <sz val="11"/>
      <color indexed="10"/>
      <name val="MS P ゴシック"/>
      <family val="3"/>
      <charset val="128"/>
    </font>
    <font>
      <sz val="10"/>
      <color indexed="10"/>
      <name val="MS P ゴシック"/>
      <family val="3"/>
      <charset val="128"/>
    </font>
    <font>
      <b/>
      <sz val="16"/>
      <name val="HG丸ｺﾞｼｯｸM-PRO"/>
      <family val="3"/>
      <charset val="128"/>
    </font>
    <font>
      <sz val="9"/>
      <name val="ＭＳ ゴシック"/>
      <family val="3"/>
      <charset val="128"/>
    </font>
    <font>
      <sz val="9"/>
      <name val="HG丸ｺﾞｼｯｸM-PRO"/>
      <family val="3"/>
      <charset val="128"/>
    </font>
    <font>
      <sz val="11"/>
      <name val="HG丸ｺﾞｼｯｸM-PRO"/>
      <family val="3"/>
      <charset val="128"/>
    </font>
    <font>
      <sz val="14"/>
      <name val="ＭＳ Ｐ明朝"/>
      <family val="1"/>
      <charset val="128"/>
    </font>
    <font>
      <sz val="16"/>
      <name val="ＭＳ Ｐ明朝"/>
      <family val="1"/>
      <charset val="128"/>
    </font>
    <font>
      <sz val="12"/>
      <name val="HG丸ｺﾞｼｯｸM-PRO"/>
      <family val="3"/>
      <charset val="128"/>
    </font>
    <font>
      <sz val="14"/>
      <name val="ＭＳ ゴシック"/>
      <family val="3"/>
      <charset val="128"/>
    </font>
    <font>
      <u/>
      <sz val="14"/>
      <name val="ＭＳ ゴシック"/>
      <family val="3"/>
      <charset val="128"/>
    </font>
    <font>
      <b/>
      <u/>
      <sz val="14"/>
      <name val="ＭＳ ゴシック"/>
      <family val="3"/>
      <charset val="128"/>
    </font>
    <font>
      <b/>
      <i/>
      <sz val="9"/>
      <name val="ＭＳ ゴシック"/>
      <family val="3"/>
      <charset val="128"/>
    </font>
    <font>
      <u/>
      <sz val="12"/>
      <name val="ＭＳ ゴシック"/>
      <family val="3"/>
      <charset val="128"/>
    </font>
    <font>
      <b/>
      <u/>
      <sz val="12"/>
      <name val="ＭＳ ゴシック"/>
      <family val="3"/>
      <charset val="128"/>
    </font>
    <font>
      <sz val="16"/>
      <name val="HGS創英角ｺﾞｼｯｸUB"/>
      <family val="3"/>
      <charset val="128"/>
    </font>
    <font>
      <b/>
      <u/>
      <sz val="11"/>
      <name val="ＭＳ Ｐゴシック"/>
      <family val="3"/>
      <charset val="128"/>
    </font>
    <font>
      <u/>
      <sz val="11"/>
      <name val="ＭＳ Ｐゴシック"/>
      <family val="3"/>
      <charset val="128"/>
    </font>
    <font>
      <b/>
      <sz val="11"/>
      <name val="ＭＳ Ｐゴシック"/>
      <family val="3"/>
      <charset val="128"/>
    </font>
    <font>
      <sz val="11"/>
      <color theme="1"/>
      <name val="ＭＳ ゴシック"/>
      <family val="3"/>
      <charset val="128"/>
    </font>
    <font>
      <sz val="10"/>
      <name val="ＭＳ 明朝"/>
      <family val="1"/>
      <charset val="128"/>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FDDD"/>
        <bgColor indexed="64"/>
      </patternFill>
    </fill>
    <fill>
      <patternFill patternType="solid">
        <fgColor rgb="FFFEFFC9"/>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indexed="9"/>
        <bgColor indexed="64"/>
      </patternFill>
    </fill>
    <fill>
      <patternFill patternType="lightUp">
        <bgColor indexed="9"/>
      </patternFill>
    </fill>
    <fill>
      <patternFill patternType="lightUp"/>
    </fill>
  </fills>
  <borders count="9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thick">
        <color indexed="64"/>
      </right>
      <top style="thick">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ck">
        <color indexed="64"/>
      </right>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bottom style="thick">
        <color indexed="64"/>
      </bottom>
      <diagonal/>
    </border>
    <border>
      <left/>
      <right style="medium">
        <color indexed="64"/>
      </right>
      <top style="thin">
        <color indexed="64"/>
      </top>
      <bottom/>
      <diagonal/>
    </border>
    <border>
      <left/>
      <right/>
      <top/>
      <bottom style="medium">
        <color indexed="64"/>
      </bottom>
      <diagonal/>
    </border>
    <border>
      <left style="thick">
        <color indexed="64"/>
      </left>
      <right style="thick">
        <color indexed="64"/>
      </right>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theme="1"/>
      </left>
      <right style="thin">
        <color theme="1"/>
      </right>
      <top style="thin">
        <color theme="1"/>
      </top>
      <bottom style="thin">
        <color theme="1"/>
      </bottom>
      <diagonal/>
    </border>
    <border>
      <left style="thin">
        <color indexed="64"/>
      </left>
      <right/>
      <top/>
      <bottom style="dotted">
        <color rgb="FF000000"/>
      </bottom>
      <diagonal/>
    </border>
    <border>
      <left style="thin">
        <color rgb="FF000000"/>
      </left>
      <right/>
      <top/>
      <bottom style="dotted">
        <color rgb="FF000000"/>
      </bottom>
      <diagonal/>
    </border>
    <border>
      <left/>
      <right/>
      <top/>
      <bottom style="dotted">
        <color rgb="FF000000"/>
      </bottom>
      <diagonal/>
    </border>
    <border>
      <left style="thin">
        <color indexed="64"/>
      </left>
      <right style="thin">
        <color indexed="64"/>
      </right>
      <top/>
      <bottom style="dotted">
        <color rgb="FF000000"/>
      </bottom>
      <diagonal/>
    </border>
    <border>
      <left style="thin">
        <color indexed="64"/>
      </left>
      <right/>
      <top style="dotted">
        <color rgb="FF000000"/>
      </top>
      <bottom style="dotted">
        <color rgb="FF000000"/>
      </bottom>
      <diagonal/>
    </border>
    <border>
      <left style="thin">
        <color rgb="FF000000"/>
      </left>
      <right/>
      <top style="dotted">
        <color rgb="FF000000"/>
      </top>
      <bottom style="dotted">
        <color rgb="FF000000"/>
      </bottom>
      <diagonal/>
    </border>
    <border>
      <left/>
      <right/>
      <top style="dotted">
        <color rgb="FF000000"/>
      </top>
      <bottom style="dotted">
        <color rgb="FF000000"/>
      </bottom>
      <diagonal/>
    </border>
    <border>
      <left/>
      <right style="thin">
        <color indexed="64"/>
      </right>
      <top style="dotted">
        <color rgb="FF000000"/>
      </top>
      <bottom style="dotted">
        <color rgb="FF000000"/>
      </bottom>
      <diagonal/>
    </border>
    <border>
      <left style="thin">
        <color indexed="64"/>
      </left>
      <right style="thin">
        <color indexed="64"/>
      </right>
      <top style="dotted">
        <color rgb="FF000000"/>
      </top>
      <bottom style="dotted">
        <color rgb="FF000000"/>
      </bottom>
      <diagonal/>
    </border>
    <border>
      <left style="thin">
        <color indexed="64"/>
      </left>
      <right style="thin">
        <color indexed="64"/>
      </right>
      <top style="dotted">
        <color rgb="FF000000"/>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 fillId="0" borderId="0">
      <alignment vertical="center"/>
    </xf>
    <xf numFmtId="0" fontId="14" fillId="0" borderId="0">
      <alignment vertical="center"/>
    </xf>
    <xf numFmtId="38" fontId="14" fillId="0" borderId="0" applyFont="0" applyFill="0" applyBorder="0" applyAlignment="0" applyProtection="0">
      <alignment vertical="center"/>
    </xf>
  </cellStyleXfs>
  <cellXfs count="865">
    <xf numFmtId="0" fontId="0" fillId="0" borderId="0" xfId="0">
      <alignment vertical="center"/>
    </xf>
    <xf numFmtId="0" fontId="3" fillId="0" borderId="0" xfId="0" applyFont="1">
      <alignment vertical="center"/>
    </xf>
    <xf numFmtId="0" fontId="5" fillId="0" borderId="0" xfId="0" applyFont="1">
      <alignment vertical="center"/>
    </xf>
    <xf numFmtId="0" fontId="4" fillId="0" borderId="0" xfId="0" applyFont="1">
      <alignment vertical="center"/>
    </xf>
    <xf numFmtId="0" fontId="6" fillId="0" borderId="0" xfId="0" applyFont="1">
      <alignment vertical="center"/>
    </xf>
    <xf numFmtId="0" fontId="3" fillId="3" borderId="0" xfId="0" applyFont="1" applyFill="1">
      <alignment vertical="center"/>
    </xf>
    <xf numFmtId="0" fontId="3" fillId="6" borderId="0" xfId="0" applyFont="1" applyFill="1">
      <alignment vertical="center"/>
    </xf>
    <xf numFmtId="0" fontId="3" fillId="4" borderId="0" xfId="0" applyFont="1" applyFill="1">
      <alignment vertical="center"/>
    </xf>
    <xf numFmtId="0" fontId="9" fillId="0" borderId="0" xfId="0" applyFont="1">
      <alignment vertical="center"/>
    </xf>
    <xf numFmtId="0" fontId="7" fillId="0" borderId="0" xfId="0" applyFont="1">
      <alignment vertical="center"/>
    </xf>
    <xf numFmtId="0" fontId="5" fillId="0" borderId="0" xfId="0" applyFont="1" applyAlignment="1">
      <alignment horizontal="left" vertical="center"/>
    </xf>
    <xf numFmtId="0" fontId="0" fillId="0" borderId="0" xfId="0" applyAlignment="1">
      <alignment horizontal="center" vertical="center"/>
    </xf>
    <xf numFmtId="0" fontId="15" fillId="0" borderId="0" xfId="0" applyFont="1">
      <alignment vertical="center"/>
    </xf>
    <xf numFmtId="0" fontId="5" fillId="0" borderId="0" xfId="0" applyFont="1" applyAlignment="1">
      <alignment horizontal="right" vertical="center"/>
    </xf>
    <xf numFmtId="0" fontId="16" fillId="0" borderId="0" xfId="0" applyFont="1">
      <alignment vertical="center"/>
    </xf>
    <xf numFmtId="0" fontId="17" fillId="0" borderId="0" xfId="0" applyFont="1">
      <alignment vertical="center"/>
    </xf>
    <xf numFmtId="0" fontId="5" fillId="0" borderId="0" xfId="0" applyFont="1" applyAlignment="1">
      <alignment horizontal="distributed" vertical="center"/>
    </xf>
    <xf numFmtId="0" fontId="5" fillId="0" borderId="0" xfId="0" applyFont="1" applyAlignment="1">
      <alignment vertical="center" shrinkToFit="1"/>
    </xf>
    <xf numFmtId="0" fontId="11" fillId="0" borderId="0" xfId="0" applyFont="1">
      <alignment vertical="center"/>
    </xf>
    <xf numFmtId="0" fontId="11" fillId="0" borderId="6" xfId="0" applyFont="1" applyBorder="1" applyAlignment="1">
      <alignment horizontal="center" vertical="center"/>
    </xf>
    <xf numFmtId="0" fontId="11" fillId="0" borderId="5" xfId="0" applyFont="1" applyBorder="1" applyAlignment="1">
      <alignment horizontal="left" vertical="center"/>
    </xf>
    <xf numFmtId="0" fontId="11" fillId="0" borderId="9" xfId="0" applyFont="1" applyBorder="1">
      <alignment vertical="center"/>
    </xf>
    <xf numFmtId="0" fontId="11" fillId="0" borderId="10" xfId="0" applyFont="1" applyBorder="1">
      <alignment vertical="center"/>
    </xf>
    <xf numFmtId="0" fontId="11" fillId="0" borderId="8" xfId="0" applyFont="1" applyBorder="1" applyAlignment="1">
      <alignment vertical="top"/>
    </xf>
    <xf numFmtId="0" fontId="11" fillId="0" borderId="7" xfId="0" applyFont="1" applyBorder="1" applyAlignment="1">
      <alignment vertical="top"/>
    </xf>
    <xf numFmtId="0" fontId="11" fillId="0" borderId="0" xfId="0" applyFont="1" applyAlignment="1">
      <alignment vertical="top"/>
    </xf>
    <xf numFmtId="0" fontId="11" fillId="2" borderId="14" xfId="0" applyFont="1" applyFill="1" applyBorder="1">
      <alignment vertical="center"/>
    </xf>
    <xf numFmtId="0" fontId="11" fillId="2" borderId="14" xfId="0" applyFont="1" applyFill="1" applyBorder="1" applyAlignment="1">
      <alignment vertical="center" shrinkToFit="1"/>
    </xf>
    <xf numFmtId="0" fontId="11" fillId="2" borderId="17" xfId="0" applyFont="1" applyFill="1" applyBorder="1">
      <alignment vertical="center"/>
    </xf>
    <xf numFmtId="0" fontId="11" fillId="2" borderId="17" xfId="0" applyFont="1" applyFill="1" applyBorder="1" applyAlignment="1">
      <alignment vertical="center" shrinkToFit="1"/>
    </xf>
    <xf numFmtId="0" fontId="5" fillId="0" borderId="0" xfId="0" applyFont="1" applyAlignment="1">
      <alignment horizontal="left" vertical="center" shrinkToFit="1"/>
    </xf>
    <xf numFmtId="0" fontId="17" fillId="0" borderId="4" xfId="0" applyFont="1" applyBorder="1">
      <alignment vertical="center"/>
    </xf>
    <xf numFmtId="0" fontId="17" fillId="0" borderId="5" xfId="0" applyFont="1" applyBorder="1">
      <alignment vertical="center"/>
    </xf>
    <xf numFmtId="0" fontId="17" fillId="0" borderId="6" xfId="0" applyFont="1" applyBorder="1">
      <alignment vertical="center"/>
    </xf>
    <xf numFmtId="0" fontId="11" fillId="0" borderId="7" xfId="0" applyFont="1" applyBorder="1">
      <alignment vertical="center"/>
    </xf>
    <xf numFmtId="0" fontId="11" fillId="0" borderId="8" xfId="0" applyFont="1" applyBorder="1">
      <alignment vertical="center"/>
    </xf>
    <xf numFmtId="0" fontId="11" fillId="0" borderId="0" xfId="0" quotePrefix="1" applyFont="1">
      <alignment vertical="center"/>
    </xf>
    <xf numFmtId="0" fontId="11" fillId="0" borderId="11" xfId="0" applyFont="1" applyBorder="1">
      <alignment vertic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1" fillId="2" borderId="6" xfId="0" applyFont="1" applyFill="1" applyBorder="1" applyAlignment="1">
      <alignment horizontal="left" vertical="center"/>
    </xf>
    <xf numFmtId="0" fontId="11" fillId="2" borderId="4" xfId="0" applyFont="1" applyFill="1" applyBorder="1" applyAlignment="1">
      <alignment horizontal="left" vertical="center" wrapText="1"/>
    </xf>
    <xf numFmtId="0" fontId="5" fillId="0" borderId="0" xfId="0" applyFont="1" applyAlignment="1">
      <alignment horizontal="left" vertical="center" wrapText="1"/>
    </xf>
    <xf numFmtId="0" fontId="26" fillId="0" borderId="0" xfId="0" applyFont="1">
      <alignment vertical="center"/>
    </xf>
    <xf numFmtId="0" fontId="11" fillId="0" borderId="6" xfId="0" applyFont="1" applyBorder="1" applyAlignment="1">
      <alignment vertical="center" wrapText="1"/>
    </xf>
    <xf numFmtId="0" fontId="11" fillId="3" borderId="6" xfId="0" applyFont="1" applyFill="1" applyBorder="1" applyAlignment="1">
      <alignment horizontal="left" vertical="center" wrapText="1"/>
    </xf>
    <xf numFmtId="0" fontId="11" fillId="0" borderId="2" xfId="0" applyFont="1" applyBorder="1" applyAlignment="1">
      <alignment vertical="center" wrapText="1"/>
    </xf>
    <xf numFmtId="0" fontId="11" fillId="0" borderId="5" xfId="0" applyFont="1" applyBorder="1">
      <alignment vertical="center"/>
    </xf>
    <xf numFmtId="0" fontId="11" fillId="0" borderId="6" xfId="0" applyFont="1" applyBorder="1">
      <alignment vertical="center"/>
    </xf>
    <xf numFmtId="0" fontId="28" fillId="0" borderId="0" xfId="0" applyFont="1">
      <alignment vertical="center"/>
    </xf>
    <xf numFmtId="0" fontId="29" fillId="0" borderId="0" xfId="0" applyFont="1">
      <alignment vertical="center"/>
    </xf>
    <xf numFmtId="0" fontId="14" fillId="0" borderId="0" xfId="0" applyFont="1">
      <alignment vertical="center"/>
    </xf>
    <xf numFmtId="0" fontId="22" fillId="0" borderId="0" xfId="0" applyFont="1">
      <alignment vertical="center"/>
    </xf>
    <xf numFmtId="0" fontId="14" fillId="0" borderId="10" xfId="0" applyFont="1" applyBorder="1">
      <alignment vertical="center"/>
    </xf>
    <xf numFmtId="0" fontId="30" fillId="0" borderId="0" xfId="0" applyFont="1">
      <alignment vertical="center"/>
    </xf>
    <xf numFmtId="0" fontId="14" fillId="0" borderId="12" xfId="0" applyFont="1" applyBorder="1">
      <alignment vertical="center"/>
    </xf>
    <xf numFmtId="0" fontId="31" fillId="0" borderId="0" xfId="0" applyFont="1">
      <alignment vertical="center"/>
    </xf>
    <xf numFmtId="0" fontId="32" fillId="0" borderId="0" xfId="0" applyFont="1">
      <alignment vertical="center"/>
    </xf>
    <xf numFmtId="0" fontId="31" fillId="0" borderId="0" xfId="0" applyFont="1" applyAlignment="1">
      <alignment horizontal="left" vertical="center" indent="2"/>
    </xf>
    <xf numFmtId="0" fontId="14" fillId="9" borderId="26" xfId="0" applyFont="1" applyFill="1" applyBorder="1" applyAlignment="1">
      <alignment horizontal="center" vertical="center" wrapText="1"/>
    </xf>
    <xf numFmtId="0" fontId="14" fillId="0" borderId="3" xfId="0" applyFont="1" applyBorder="1">
      <alignment vertical="center"/>
    </xf>
    <xf numFmtId="0" fontId="14" fillId="0" borderId="37" xfId="0" applyFont="1" applyBorder="1">
      <alignment vertical="center"/>
    </xf>
    <xf numFmtId="0" fontId="14" fillId="10" borderId="38" xfId="0" applyFont="1" applyFill="1" applyBorder="1">
      <alignment vertical="center"/>
    </xf>
    <xf numFmtId="0" fontId="14" fillId="10" borderId="12" xfId="0" applyFont="1" applyFill="1" applyBorder="1">
      <alignment vertical="center"/>
    </xf>
    <xf numFmtId="0" fontId="14" fillId="10" borderId="37" xfId="0" applyFont="1" applyFill="1" applyBorder="1">
      <alignment vertical="center"/>
    </xf>
    <xf numFmtId="0" fontId="14" fillId="0" borderId="13" xfId="0" applyFont="1" applyBorder="1" applyAlignment="1">
      <alignment horizontal="left" vertical="center" wrapText="1"/>
    </xf>
    <xf numFmtId="0" fontId="14" fillId="0" borderId="12" xfId="0" applyFont="1" applyBorder="1" applyAlignment="1">
      <alignment horizontal="left" vertical="center" wrapText="1"/>
    </xf>
    <xf numFmtId="3" fontId="14" fillId="0" borderId="0" xfId="0" applyNumberFormat="1" applyFont="1">
      <alignment vertical="center"/>
    </xf>
    <xf numFmtId="0" fontId="14" fillId="11" borderId="12" xfId="0" applyFont="1" applyFill="1" applyBorder="1" applyAlignment="1">
      <alignment horizontal="center" vertical="center" wrapText="1"/>
    </xf>
    <xf numFmtId="176" fontId="14" fillId="0" borderId="12" xfId="0" applyNumberFormat="1" applyFont="1" applyBorder="1">
      <alignment vertical="center"/>
    </xf>
    <xf numFmtId="177" fontId="14" fillId="0" borderId="12" xfId="0" applyNumberFormat="1" applyFont="1" applyBorder="1">
      <alignment vertical="center"/>
    </xf>
    <xf numFmtId="0" fontId="34" fillId="0" borderId="0" xfId="0" applyFont="1">
      <alignment vertical="center"/>
    </xf>
    <xf numFmtId="0" fontId="22" fillId="0" borderId="0" xfId="0" applyFont="1" applyAlignment="1">
      <alignment vertical="center" shrinkToFit="1"/>
    </xf>
    <xf numFmtId="38" fontId="22" fillId="0" borderId="0" xfId="1" applyFont="1">
      <alignment vertical="center"/>
    </xf>
    <xf numFmtId="38" fontId="0" fillId="0" borderId="0" xfId="1" applyFont="1">
      <alignment vertical="center"/>
    </xf>
    <xf numFmtId="0" fontId="22" fillId="0" borderId="0" xfId="0" applyFont="1" applyAlignment="1">
      <alignment horizontal="right" vertical="center" shrinkToFit="1"/>
    </xf>
    <xf numFmtId="12" fontId="22" fillId="0" borderId="0" xfId="0" applyNumberFormat="1" applyFont="1">
      <alignment vertical="center"/>
    </xf>
    <xf numFmtId="0" fontId="34" fillId="0" borderId="0" xfId="0" applyFont="1" applyAlignment="1">
      <alignment vertical="center" shrinkToFit="1"/>
    </xf>
    <xf numFmtId="38" fontId="15" fillId="0" borderId="0" xfId="1" applyFont="1" applyFill="1">
      <alignment vertical="center"/>
    </xf>
    <xf numFmtId="0" fontId="0" fillId="0" borderId="39" xfId="0" applyBorder="1" applyAlignment="1">
      <alignment horizontal="center" vertical="center" shrinkToFit="1"/>
    </xf>
    <xf numFmtId="0" fontId="0" fillId="0" borderId="40" xfId="0" applyBorder="1" applyAlignment="1">
      <alignment horizontal="center" vertical="center" wrapText="1"/>
    </xf>
    <xf numFmtId="38" fontId="0" fillId="0" borderId="40" xfId="1" applyFont="1" applyBorder="1" applyAlignment="1">
      <alignment horizontal="center" vertical="center" wrapText="1"/>
    </xf>
    <xf numFmtId="0" fontId="13" fillId="0" borderId="40" xfId="0" applyFont="1" applyBorder="1" applyAlignment="1">
      <alignment horizontal="center" vertical="center" wrapText="1"/>
    </xf>
    <xf numFmtId="38" fontId="0" fillId="0" borderId="41" xfId="1" applyFont="1" applyBorder="1" applyAlignment="1">
      <alignment horizontal="center" vertical="center" wrapText="1"/>
    </xf>
    <xf numFmtId="38" fontId="0" fillId="0" borderId="42" xfId="1" applyFont="1" applyBorder="1" applyAlignment="1">
      <alignment horizontal="center" vertical="center" wrapText="1"/>
    </xf>
    <xf numFmtId="0" fontId="0" fillId="0" borderId="43" xfId="0" applyBorder="1" applyAlignment="1">
      <alignment horizontal="center" vertical="center"/>
    </xf>
    <xf numFmtId="0" fontId="0" fillId="0" borderId="44" xfId="0" applyBorder="1">
      <alignment vertical="center"/>
    </xf>
    <xf numFmtId="38" fontId="0" fillId="0" borderId="45" xfId="1" applyFont="1" applyBorder="1" applyAlignment="1">
      <alignment horizontal="center" vertical="center"/>
    </xf>
    <xf numFmtId="38" fontId="0" fillId="0" borderId="45" xfId="1" applyFont="1" applyBorder="1">
      <alignment vertical="center"/>
    </xf>
    <xf numFmtId="38" fontId="0" fillId="4" borderId="45" xfId="1" applyFont="1" applyFill="1" applyBorder="1">
      <alignment vertical="center"/>
    </xf>
    <xf numFmtId="38" fontId="0" fillId="0" borderId="46" xfId="1" applyFont="1" applyBorder="1">
      <alignment vertical="center"/>
    </xf>
    <xf numFmtId="0" fontId="0" fillId="4" borderId="35" xfId="0" applyFill="1" applyBorder="1">
      <alignment vertical="center"/>
    </xf>
    <xf numFmtId="0" fontId="0" fillId="0" borderId="1" xfId="0" applyBorder="1">
      <alignment vertical="center"/>
    </xf>
    <xf numFmtId="38" fontId="0" fillId="0" borderId="12" xfId="1" applyFont="1" applyBorder="1" applyAlignment="1">
      <alignment horizontal="center" vertical="center"/>
    </xf>
    <xf numFmtId="38" fontId="0" fillId="0" borderId="12" xfId="1" applyFont="1" applyBorder="1">
      <alignment vertical="center"/>
    </xf>
    <xf numFmtId="38" fontId="0" fillId="4" borderId="12" xfId="1" applyFont="1" applyFill="1" applyBorder="1">
      <alignment vertical="center"/>
    </xf>
    <xf numFmtId="38" fontId="0" fillId="0" borderId="1" xfId="1" applyFont="1" applyBorder="1">
      <alignment vertical="center"/>
    </xf>
    <xf numFmtId="38" fontId="0" fillId="0" borderId="48" xfId="1" applyFont="1" applyBorder="1">
      <alignment vertical="center"/>
    </xf>
    <xf numFmtId="0" fontId="0" fillId="4" borderId="49" xfId="0" applyFill="1" applyBorder="1">
      <alignment vertical="center"/>
    </xf>
    <xf numFmtId="38" fontId="0" fillId="12" borderId="12" xfId="1" applyFont="1" applyFill="1" applyBorder="1" applyAlignment="1">
      <alignment vertical="center"/>
    </xf>
    <xf numFmtId="38" fontId="0" fillId="12" borderId="48" xfId="1" applyFont="1" applyFill="1" applyBorder="1" applyAlignment="1">
      <alignment vertical="center"/>
    </xf>
    <xf numFmtId="0" fontId="0" fillId="12" borderId="49" xfId="0" applyFill="1" applyBorder="1">
      <alignment vertical="center"/>
    </xf>
    <xf numFmtId="0" fontId="0" fillId="0" borderId="9" xfId="0" applyBorder="1">
      <alignment vertical="center"/>
    </xf>
    <xf numFmtId="38" fontId="0" fillId="0" borderId="13" xfId="1" applyFont="1" applyBorder="1" applyAlignment="1">
      <alignment horizontal="center" vertical="center"/>
    </xf>
    <xf numFmtId="38" fontId="0" fillId="0" borderId="13" xfId="1" applyFont="1" applyBorder="1">
      <alignment vertical="center"/>
    </xf>
    <xf numFmtId="38" fontId="0" fillId="4" borderId="13" xfId="1" applyFont="1" applyFill="1" applyBorder="1">
      <alignment vertical="center"/>
    </xf>
    <xf numFmtId="38" fontId="0" fillId="0" borderId="50" xfId="1" applyFont="1" applyBorder="1">
      <alignment vertical="center"/>
    </xf>
    <xf numFmtId="0" fontId="0" fillId="4" borderId="51" xfId="0" applyFill="1" applyBorder="1">
      <alignment vertical="center"/>
    </xf>
    <xf numFmtId="0" fontId="0" fillId="0" borderId="12" xfId="0" applyBorder="1">
      <alignment vertical="center"/>
    </xf>
    <xf numFmtId="0" fontId="0" fillId="4" borderId="12" xfId="0" applyFill="1" applyBorder="1">
      <alignment vertical="center"/>
    </xf>
    <xf numFmtId="38" fontId="0" fillId="12" borderId="1" xfId="1" applyFont="1" applyFill="1" applyBorder="1" applyAlignment="1">
      <alignment vertical="center"/>
    </xf>
    <xf numFmtId="38" fontId="0" fillId="12" borderId="54" xfId="1" applyFont="1" applyFill="1" applyBorder="1">
      <alignment vertical="center"/>
    </xf>
    <xf numFmtId="38" fontId="0" fillId="12" borderId="27" xfId="1" applyFont="1" applyFill="1" applyBorder="1">
      <alignment vertical="center"/>
    </xf>
    <xf numFmtId="38" fontId="0" fillId="12" borderId="55" xfId="1" applyFont="1" applyFill="1" applyBorder="1">
      <alignment vertical="center"/>
    </xf>
    <xf numFmtId="0" fontId="0" fillId="12" borderId="56" xfId="0" applyFill="1" applyBorder="1">
      <alignment vertical="center"/>
    </xf>
    <xf numFmtId="38" fontId="0" fillId="7" borderId="12" xfId="1" applyFont="1" applyFill="1" applyBorder="1" applyAlignment="1">
      <alignment horizontal="center" vertical="center"/>
    </xf>
    <xf numFmtId="0" fontId="0" fillId="0" borderId="13" xfId="0" applyBorder="1">
      <alignment vertical="center"/>
    </xf>
    <xf numFmtId="0" fontId="0" fillId="4" borderId="13" xfId="0" applyFill="1" applyBorder="1">
      <alignment vertical="center"/>
    </xf>
    <xf numFmtId="0" fontId="0" fillId="0" borderId="31" xfId="0" applyBorder="1" applyAlignment="1">
      <alignment horizontal="center" vertical="center"/>
    </xf>
    <xf numFmtId="38" fontId="0" fillId="0" borderId="29" xfId="1" applyFont="1" applyFill="1" applyBorder="1">
      <alignment vertical="center"/>
    </xf>
    <xf numFmtId="38" fontId="0" fillId="12" borderId="57" xfId="1" applyFont="1" applyFill="1" applyBorder="1">
      <alignment vertical="center"/>
    </xf>
    <xf numFmtId="0" fontId="0" fillId="0" borderId="58" xfId="0" applyBorder="1">
      <alignment vertical="center"/>
    </xf>
    <xf numFmtId="0" fontId="0" fillId="0" borderId="0" xfId="0" applyAlignment="1">
      <alignment vertical="center" shrinkToFit="1"/>
    </xf>
    <xf numFmtId="38" fontId="0" fillId="12" borderId="60" xfId="1" applyFont="1" applyFill="1" applyBorder="1">
      <alignment vertical="center"/>
    </xf>
    <xf numFmtId="38" fontId="0" fillId="0" borderId="0" xfId="1" applyFont="1" applyBorder="1" applyAlignment="1">
      <alignment vertical="center"/>
    </xf>
    <xf numFmtId="38" fontId="0" fillId="0" borderId="0" xfId="1" applyFont="1" applyFill="1" applyBorder="1">
      <alignment vertical="center"/>
    </xf>
    <xf numFmtId="38" fontId="24" fillId="0" borderId="0" xfId="1" applyFont="1" applyFill="1" applyAlignment="1">
      <alignment horizontal="left" vertical="center" indent="1"/>
    </xf>
    <xf numFmtId="38" fontId="0" fillId="0" borderId="0" xfId="1" applyFont="1" applyFill="1">
      <alignment vertical="center"/>
    </xf>
    <xf numFmtId="0" fontId="0" fillId="0" borderId="61" xfId="0" applyBorder="1" applyAlignment="1">
      <alignment horizontal="center" vertical="center" shrinkToFit="1"/>
    </xf>
    <xf numFmtId="0" fontId="0" fillId="0" borderId="62" xfId="0" applyBorder="1" applyAlignment="1">
      <alignment horizontal="center" vertical="center" wrapText="1"/>
    </xf>
    <xf numFmtId="38" fontId="0" fillId="0" borderId="62" xfId="1" applyFont="1" applyBorder="1" applyAlignment="1">
      <alignment horizontal="center" vertical="center" wrapText="1"/>
    </xf>
    <xf numFmtId="0" fontId="13" fillId="0" borderId="62" xfId="0" applyFont="1" applyBorder="1" applyAlignment="1">
      <alignment horizontal="center" vertical="center" wrapText="1"/>
    </xf>
    <xf numFmtId="38" fontId="0" fillId="0" borderId="63" xfId="1" applyFont="1" applyBorder="1" applyAlignment="1">
      <alignment horizontal="center" vertical="center" wrapText="1"/>
    </xf>
    <xf numFmtId="38" fontId="0" fillId="0" borderId="64" xfId="1" applyFont="1" applyBorder="1" applyAlignment="1">
      <alignment horizontal="center" vertical="center" wrapText="1"/>
    </xf>
    <xf numFmtId="38" fontId="0" fillId="0" borderId="59" xfId="1" applyFont="1" applyBorder="1" applyAlignment="1">
      <alignment vertical="center"/>
    </xf>
    <xf numFmtId="38" fontId="0" fillId="12" borderId="65" xfId="1" applyFont="1" applyFill="1" applyBorder="1">
      <alignment vertical="center"/>
    </xf>
    <xf numFmtId="38" fontId="0" fillId="0" borderId="0" xfId="1" applyFont="1" applyFill="1" applyBorder="1" applyAlignment="1">
      <alignment vertical="center"/>
    </xf>
    <xf numFmtId="38" fontId="15" fillId="0" borderId="13" xfId="1" applyFont="1" applyBorder="1" applyAlignment="1">
      <alignment horizontal="center" vertical="center"/>
    </xf>
    <xf numFmtId="0" fontId="0" fillId="12" borderId="66" xfId="0" applyFill="1" applyBorder="1">
      <alignment vertical="center"/>
    </xf>
    <xf numFmtId="38" fontId="15" fillId="0" borderId="12" xfId="1" applyFont="1" applyBorder="1" applyAlignment="1">
      <alignment horizontal="center" vertical="center"/>
    </xf>
    <xf numFmtId="38" fontId="0" fillId="0" borderId="59" xfId="1" applyFont="1" applyFill="1" applyBorder="1">
      <alignment vertical="center"/>
    </xf>
    <xf numFmtId="38" fontId="0" fillId="12" borderId="68" xfId="1" applyFont="1" applyFill="1" applyBorder="1">
      <alignment vertical="center"/>
    </xf>
    <xf numFmtId="38" fontId="0" fillId="12" borderId="45" xfId="1" applyFont="1" applyFill="1" applyBorder="1" applyAlignment="1">
      <alignment horizontal="center" vertical="center" wrapText="1"/>
    </xf>
    <xf numFmtId="38" fontId="0" fillId="0" borderId="54" xfId="1" applyFont="1" applyFill="1" applyBorder="1" applyAlignment="1">
      <alignment vertical="center"/>
    </xf>
    <xf numFmtId="58" fontId="11" fillId="0" borderId="0" xfId="0" applyNumberFormat="1" applyFont="1" applyAlignment="1">
      <alignment horizontal="distributed" vertical="center"/>
    </xf>
    <xf numFmtId="0" fontId="36" fillId="7" borderId="0" xfId="0" applyFont="1" applyFill="1" applyAlignment="1">
      <alignment horizontal="left" vertical="center" indent="1"/>
    </xf>
    <xf numFmtId="0" fontId="36" fillId="7" borderId="0" xfId="0" applyFont="1" applyFill="1">
      <alignment vertical="center"/>
    </xf>
    <xf numFmtId="38" fontId="15" fillId="7" borderId="0" xfId="1" applyFont="1" applyFill="1">
      <alignment vertical="center"/>
    </xf>
    <xf numFmtId="0" fontId="15" fillId="7" borderId="0" xfId="0" applyFont="1" applyFill="1">
      <alignment vertical="center"/>
    </xf>
    <xf numFmtId="0" fontId="14" fillId="0" borderId="0" xfId="4">
      <alignment vertical="center"/>
    </xf>
    <xf numFmtId="0" fontId="14" fillId="0" borderId="0" xfId="4" applyAlignment="1">
      <alignment vertical="center" shrinkToFit="1"/>
    </xf>
    <xf numFmtId="0" fontId="43" fillId="0" borderId="0" xfId="4" applyFont="1">
      <alignment vertical="center"/>
    </xf>
    <xf numFmtId="0" fontId="14" fillId="0" borderId="5" xfId="4" applyBorder="1" applyAlignment="1">
      <alignment vertical="center" shrinkToFit="1"/>
    </xf>
    <xf numFmtId="0" fontId="14" fillId="0" borderId="6" xfId="4" applyBorder="1" applyAlignment="1">
      <alignment vertical="center" shrinkToFit="1"/>
    </xf>
    <xf numFmtId="0" fontId="5" fillId="3" borderId="0" xfId="0" applyFont="1" applyFill="1" applyAlignment="1">
      <alignment vertical="center" shrinkToFit="1"/>
    </xf>
    <xf numFmtId="0" fontId="44" fillId="0" borderId="0" xfId="0" applyFont="1">
      <alignment vertical="center"/>
    </xf>
    <xf numFmtId="0" fontId="45" fillId="0" borderId="0" xfId="0" applyFont="1">
      <alignment vertical="center"/>
    </xf>
    <xf numFmtId="0" fontId="5" fillId="3" borderId="0" xfId="2" applyFont="1" applyFill="1" applyAlignment="1">
      <alignment vertical="center" shrinkToFit="1"/>
    </xf>
    <xf numFmtId="0" fontId="5" fillId="0" borderId="0" xfId="2" applyFont="1" applyFill="1" applyAlignment="1">
      <alignment vertical="center" shrinkToFit="1"/>
    </xf>
    <xf numFmtId="0" fontId="46" fillId="0" borderId="0" xfId="0" applyFont="1">
      <alignment vertical="center"/>
    </xf>
    <xf numFmtId="0" fontId="49" fillId="0" borderId="0" xfId="0" applyFont="1">
      <alignment vertical="center"/>
    </xf>
    <xf numFmtId="0" fontId="50" fillId="0" borderId="0" xfId="0" applyFont="1">
      <alignment vertical="center"/>
    </xf>
    <xf numFmtId="0" fontId="34" fillId="0" borderId="0" xfId="0" applyFont="1" applyAlignment="1">
      <alignment horizontal="center" vertical="center"/>
    </xf>
    <xf numFmtId="0" fontId="35" fillId="0" borderId="0" xfId="0" applyFont="1">
      <alignment vertical="center"/>
    </xf>
    <xf numFmtId="0" fontId="52" fillId="0" borderId="64" xfId="0" applyFont="1" applyBorder="1">
      <alignment vertical="center"/>
    </xf>
    <xf numFmtId="0" fontId="53" fillId="0" borderId="64" xfId="0" applyFont="1" applyBorder="1" applyAlignment="1">
      <alignment vertical="center" wrapText="1"/>
    </xf>
    <xf numFmtId="0" fontId="54" fillId="0" borderId="0" xfId="0" applyFont="1">
      <alignment vertical="center"/>
    </xf>
    <xf numFmtId="0" fontId="34" fillId="0" borderId="61" xfId="0" applyFont="1" applyBorder="1" applyAlignment="1">
      <alignment horizontal="center" vertical="center" wrapText="1"/>
    </xf>
    <xf numFmtId="0" fontId="34" fillId="0" borderId="62" xfId="0" applyFont="1" applyBorder="1" applyAlignment="1">
      <alignment horizontal="center" vertical="center" wrapText="1"/>
    </xf>
    <xf numFmtId="0" fontId="34" fillId="0" borderId="69" xfId="0" applyFont="1" applyBorder="1" applyAlignment="1">
      <alignment horizontal="center" vertical="center" wrapText="1"/>
    </xf>
    <xf numFmtId="0" fontId="34" fillId="0" borderId="62" xfId="0" applyFont="1" applyBorder="1" applyAlignment="1">
      <alignment horizontal="left" vertical="center" wrapText="1"/>
    </xf>
    <xf numFmtId="0" fontId="34" fillId="0" borderId="70" xfId="0" applyFont="1" applyBorder="1" applyAlignment="1">
      <alignment horizontal="center" vertical="center" wrapText="1"/>
    </xf>
    <xf numFmtId="0" fontId="34" fillId="0" borderId="45" xfId="0" applyFont="1" applyBorder="1" applyAlignment="1">
      <alignment horizontal="left" vertical="center" wrapText="1"/>
    </xf>
    <xf numFmtId="38" fontId="56" fillId="0" borderId="45" xfId="1" applyFont="1" applyBorder="1" applyAlignment="1" applyProtection="1">
      <alignment horizontal="right" vertical="center" wrapText="1"/>
      <protection locked="0"/>
    </xf>
    <xf numFmtId="38" fontId="56" fillId="0" borderId="71" xfId="1" applyFont="1" applyBorder="1" applyAlignment="1" applyProtection="1">
      <alignment horizontal="right" vertical="center" wrapText="1"/>
    </xf>
    <xf numFmtId="0" fontId="34" fillId="0" borderId="12" xfId="0" applyFont="1" applyBorder="1" applyAlignment="1">
      <alignment horizontal="left" vertical="center" wrapText="1"/>
    </xf>
    <xf numFmtId="38" fontId="56" fillId="0" borderId="12" xfId="1" applyFont="1" applyBorder="1" applyAlignment="1" applyProtection="1">
      <alignment horizontal="right" vertical="center" wrapText="1"/>
    </xf>
    <xf numFmtId="38" fontId="56" fillId="0" borderId="37" xfId="1" applyFont="1" applyBorder="1" applyAlignment="1" applyProtection="1">
      <alignment horizontal="right" vertical="center" wrapText="1"/>
    </xf>
    <xf numFmtId="0" fontId="34" fillId="0" borderId="72" xfId="0" applyFont="1" applyBorder="1" applyAlignment="1">
      <alignment horizontal="left" vertical="center" wrapText="1"/>
    </xf>
    <xf numFmtId="38" fontId="8" fillId="0" borderId="54" xfId="1" applyFont="1" applyBorder="1" applyAlignment="1" applyProtection="1">
      <alignment horizontal="left" vertical="center" wrapText="1"/>
      <protection locked="0"/>
    </xf>
    <xf numFmtId="38" fontId="8" fillId="0" borderId="54" xfId="1" applyFont="1" applyBorder="1" applyAlignment="1" applyProtection="1">
      <alignment horizontal="left" vertical="center" wrapText="1" shrinkToFit="1"/>
      <protection locked="0"/>
    </xf>
    <xf numFmtId="38" fontId="35" fillId="0" borderId="73" xfId="1" applyFont="1" applyBorder="1" applyAlignment="1" applyProtection="1">
      <alignment horizontal="center" vertical="center" wrapText="1"/>
    </xf>
    <xf numFmtId="38" fontId="56" fillId="0" borderId="12" xfId="1" applyFont="1" applyBorder="1" applyAlignment="1" applyProtection="1">
      <alignment horizontal="right" vertical="center" wrapText="1"/>
      <protection locked="0"/>
    </xf>
    <xf numFmtId="0" fontId="35" fillId="0" borderId="0" xfId="0" applyFont="1" applyAlignment="1">
      <alignment horizontal="center" vertical="center"/>
    </xf>
    <xf numFmtId="0" fontId="35" fillId="0" borderId="0" xfId="0" applyFont="1" applyAlignment="1" applyProtection="1">
      <alignment horizontal="center" vertical="center" wrapText="1"/>
      <protection locked="0"/>
    </xf>
    <xf numFmtId="0" fontId="35" fillId="0" borderId="0" xfId="0" applyFont="1" applyAlignment="1">
      <alignment horizontal="left" vertical="center" wrapText="1"/>
    </xf>
    <xf numFmtId="38" fontId="35" fillId="0" borderId="0" xfId="1" applyFont="1" applyBorder="1" applyAlignment="1">
      <alignment horizontal="center" vertical="center" wrapText="1"/>
    </xf>
    <xf numFmtId="0" fontId="34" fillId="0" borderId="40" xfId="0" applyFont="1" applyBorder="1" applyAlignment="1">
      <alignment horizontal="left" vertical="center" wrapText="1"/>
    </xf>
    <xf numFmtId="0" fontId="34" fillId="0" borderId="71" xfId="0" applyFont="1" applyBorder="1" applyAlignment="1">
      <alignment horizontal="left" vertical="center" wrapText="1"/>
    </xf>
    <xf numFmtId="38" fontId="35" fillId="0" borderId="0" xfId="1" applyFont="1" applyAlignment="1">
      <alignment horizontal="center" vertical="center" wrapText="1"/>
    </xf>
    <xf numFmtId="38" fontId="58" fillId="0" borderId="26" xfId="1" applyFont="1" applyBorder="1" applyAlignment="1">
      <alignment horizontal="right" vertical="center" wrapText="1"/>
    </xf>
    <xf numFmtId="38" fontId="58" fillId="0" borderId="37" xfId="1" applyFont="1" applyBorder="1" applyAlignment="1">
      <alignment horizontal="right" vertical="center" wrapText="1"/>
    </xf>
    <xf numFmtId="0" fontId="34" fillId="0" borderId="54" xfId="0" applyFont="1" applyBorder="1" applyAlignment="1">
      <alignment horizontal="left" vertical="center" wrapText="1"/>
    </xf>
    <xf numFmtId="38" fontId="58" fillId="0" borderId="54" xfId="1" applyFont="1" applyBorder="1" applyAlignment="1">
      <alignment horizontal="right" vertical="center" wrapText="1"/>
    </xf>
    <xf numFmtId="38" fontId="58" fillId="0" borderId="76" xfId="1" applyFont="1" applyBorder="1" applyAlignment="1">
      <alignment horizontal="right" vertical="center" wrapText="1"/>
    </xf>
    <xf numFmtId="0" fontId="35" fillId="0" borderId="0" xfId="0" applyFont="1" applyAlignment="1">
      <alignment vertical="center" wrapText="1"/>
    </xf>
    <xf numFmtId="0" fontId="35" fillId="0" borderId="0" xfId="0" applyFont="1" applyAlignment="1">
      <alignment horizontal="center" vertical="center" wrapText="1"/>
    </xf>
    <xf numFmtId="38" fontId="58" fillId="0" borderId="31" xfId="1" applyFont="1" applyBorder="1" applyAlignment="1">
      <alignment horizontal="right" vertical="center" wrapText="1"/>
    </xf>
    <xf numFmtId="38" fontId="58" fillId="7" borderId="31" xfId="1" applyFont="1" applyFill="1" applyBorder="1" applyAlignment="1">
      <alignment horizontal="right" vertical="center" wrapText="1"/>
    </xf>
    <xf numFmtId="0" fontId="57" fillId="0" borderId="0" xfId="0" applyFont="1" applyAlignment="1">
      <alignment horizontal="center" vertical="center"/>
    </xf>
    <xf numFmtId="0" fontId="59" fillId="0" borderId="0" xfId="0" applyFont="1" applyAlignment="1">
      <alignment horizontal="center" vertical="center"/>
    </xf>
    <xf numFmtId="38" fontId="22" fillId="0" borderId="54" xfId="1" applyFont="1" applyBorder="1" applyAlignment="1" applyProtection="1">
      <alignment horizontal="left" vertical="center" shrinkToFit="1"/>
      <protection locked="0"/>
    </xf>
    <xf numFmtId="38" fontId="56" fillId="0" borderId="73" xfId="1" applyFont="1" applyBorder="1" applyAlignment="1" applyProtection="1">
      <alignment horizontal="center" vertical="center" wrapText="1"/>
    </xf>
    <xf numFmtId="38" fontId="22" fillId="0" borderId="54" xfId="1" applyFont="1" applyBorder="1" applyAlignment="1" applyProtection="1">
      <alignment horizontal="left" vertical="center" wrapText="1"/>
      <protection locked="0"/>
    </xf>
    <xf numFmtId="38" fontId="22" fillId="0" borderId="54" xfId="1" applyFont="1" applyBorder="1" applyAlignment="1" applyProtection="1">
      <alignment horizontal="left" vertical="center" wrapText="1" shrinkToFit="1"/>
      <protection locked="0"/>
    </xf>
    <xf numFmtId="38" fontId="22" fillId="0" borderId="73" xfId="1" applyFont="1" applyBorder="1" applyAlignment="1" applyProtection="1">
      <alignment horizontal="center" vertical="center" wrapText="1"/>
    </xf>
    <xf numFmtId="38" fontId="35" fillId="0" borderId="45" xfId="1" applyFont="1" applyBorder="1" applyAlignment="1" applyProtection="1">
      <alignment horizontal="right" vertical="center" wrapText="1"/>
      <protection locked="0"/>
    </xf>
    <xf numFmtId="38" fontId="35" fillId="0" borderId="71" xfId="1" applyFont="1" applyBorder="1" applyAlignment="1" applyProtection="1">
      <alignment horizontal="right" vertical="center" wrapText="1"/>
    </xf>
    <xf numFmtId="38" fontId="35" fillId="0" borderId="12" xfId="1" applyFont="1" applyBorder="1" applyAlignment="1" applyProtection="1">
      <alignment horizontal="right" vertical="center" wrapText="1"/>
    </xf>
    <xf numFmtId="38" fontId="35" fillId="0" borderId="12" xfId="1" applyFont="1" applyBorder="1" applyAlignment="1" applyProtection="1">
      <alignment horizontal="right" vertical="center" wrapText="1"/>
      <protection locked="0"/>
    </xf>
    <xf numFmtId="38" fontId="35" fillId="0" borderId="37" xfId="1" applyFont="1" applyBorder="1" applyAlignment="1" applyProtection="1">
      <alignment horizontal="right" vertical="center" wrapText="1"/>
    </xf>
    <xf numFmtId="0" fontId="34" fillId="0" borderId="64" xfId="0" applyFont="1" applyBorder="1" applyAlignment="1">
      <alignment horizontal="center" vertical="center" wrapText="1"/>
    </xf>
    <xf numFmtId="38" fontId="58" fillId="0" borderId="64" xfId="1" applyFont="1" applyBorder="1" applyAlignment="1">
      <alignment horizontal="right" vertical="center" wrapText="1"/>
    </xf>
    <xf numFmtId="38" fontId="58" fillId="7" borderId="64" xfId="1" applyFont="1" applyFill="1" applyBorder="1" applyAlignment="1">
      <alignment horizontal="right" vertical="center" wrapText="1"/>
    </xf>
    <xf numFmtId="0" fontId="57" fillId="0" borderId="0" xfId="0" applyFont="1">
      <alignment vertical="center"/>
    </xf>
    <xf numFmtId="0" fontId="3" fillId="0" borderId="0" xfId="0" applyFont="1" applyAlignment="1">
      <alignment horizontal="left" vertical="center" wrapText="1"/>
    </xf>
    <xf numFmtId="0" fontId="68" fillId="0" borderId="0" xfId="4" applyFont="1">
      <alignment vertical="center"/>
    </xf>
    <xf numFmtId="0" fontId="69" fillId="0" borderId="12" xfId="4" applyFont="1" applyBorder="1" applyAlignment="1">
      <alignment horizontal="left" vertical="center"/>
    </xf>
    <xf numFmtId="0" fontId="67" fillId="3" borderId="32" xfId="4" applyFont="1" applyFill="1" applyBorder="1" applyAlignment="1">
      <alignment vertical="center" shrinkToFit="1"/>
    </xf>
    <xf numFmtId="0" fontId="67" fillId="3" borderId="0" xfId="4" applyFont="1" applyFill="1" applyAlignment="1">
      <alignment vertical="center" shrinkToFit="1"/>
    </xf>
    <xf numFmtId="0" fontId="35" fillId="0" borderId="0" xfId="4" applyFont="1">
      <alignment vertical="center"/>
    </xf>
    <xf numFmtId="0" fontId="14" fillId="0" borderId="0" xfId="4" applyAlignment="1">
      <alignment horizontal="center" vertical="center"/>
    </xf>
    <xf numFmtId="0" fontId="70" fillId="0" borderId="0" xfId="4" applyFont="1" applyAlignment="1">
      <alignment horizontal="left" vertical="center"/>
    </xf>
    <xf numFmtId="0" fontId="7" fillId="0" borderId="0" xfId="4" applyFont="1" applyAlignment="1">
      <alignment horizontal="center" vertical="center"/>
    </xf>
    <xf numFmtId="0" fontId="30" fillId="0" borderId="0" xfId="4" applyFont="1" applyAlignment="1">
      <alignment horizontal="center" vertical="center"/>
    </xf>
    <xf numFmtId="0" fontId="30" fillId="0" borderId="0" xfId="4" applyFont="1">
      <alignment vertical="center"/>
    </xf>
    <xf numFmtId="0" fontId="71" fillId="0" borderId="0" xfId="4" applyFont="1" applyAlignment="1">
      <alignment horizontal="center" vertical="center"/>
    </xf>
    <xf numFmtId="0" fontId="7" fillId="0" borderId="0" xfId="4" applyFont="1" applyAlignment="1">
      <alignment horizontal="left" vertical="center"/>
    </xf>
    <xf numFmtId="0" fontId="22" fillId="0" borderId="0" xfId="4" applyFont="1" applyAlignment="1">
      <alignment horizontal="center" vertical="center"/>
    </xf>
    <xf numFmtId="0" fontId="72" fillId="0" borderId="0" xfId="4" applyFont="1" applyAlignment="1">
      <alignment horizontal="left" vertical="center" indent="3"/>
    </xf>
    <xf numFmtId="0" fontId="22" fillId="0" borderId="0" xfId="4" applyFont="1">
      <alignment vertical="center"/>
    </xf>
    <xf numFmtId="0" fontId="23" fillId="0" borderId="12" xfId="4" applyFont="1" applyBorder="1" applyAlignment="1">
      <alignment horizontal="center" vertical="center"/>
    </xf>
    <xf numFmtId="0" fontId="23" fillId="0" borderId="12" xfId="4" applyFont="1" applyBorder="1" applyAlignment="1">
      <alignment horizontal="center" vertical="center" wrapText="1"/>
    </xf>
    <xf numFmtId="0" fontId="73" fillId="0" borderId="0" xfId="4" applyFont="1" applyAlignment="1">
      <alignment horizontal="left" vertical="center" wrapText="1"/>
    </xf>
    <xf numFmtId="0" fontId="23" fillId="0" borderId="0" xfId="4" applyFont="1" applyAlignment="1">
      <alignment horizontal="center" vertical="center" wrapText="1"/>
    </xf>
    <xf numFmtId="0" fontId="72" fillId="0" borderId="0" xfId="4" applyFont="1" applyAlignment="1">
      <alignment horizontal="left" vertical="center"/>
    </xf>
    <xf numFmtId="0" fontId="77" fillId="0" borderId="12" xfId="4" applyFont="1" applyBorder="1" applyAlignment="1">
      <alignment horizontal="center" vertical="center" wrapText="1"/>
    </xf>
    <xf numFmtId="0" fontId="24" fillId="0" borderId="12" xfId="4" applyFont="1" applyBorder="1" applyAlignment="1">
      <alignment horizontal="center" vertical="center" wrapText="1"/>
    </xf>
    <xf numFmtId="0" fontId="14" fillId="0" borderId="79" xfId="4" applyBorder="1" applyAlignment="1">
      <alignment horizontal="center" vertical="center"/>
    </xf>
    <xf numFmtId="0" fontId="79" fillId="0" borderId="79" xfId="4" applyFont="1" applyBorder="1" applyAlignment="1">
      <alignment horizontal="center" vertical="center"/>
    </xf>
    <xf numFmtId="0" fontId="7" fillId="0" borderId="79" xfId="4" applyFont="1" applyBorder="1" applyAlignment="1">
      <alignment horizontal="center" vertical="center"/>
    </xf>
    <xf numFmtId="0" fontId="30" fillId="0" borderId="82" xfId="4" applyFont="1" applyBorder="1" applyAlignment="1">
      <alignment horizontal="center" vertical="center" shrinkToFit="1"/>
    </xf>
    <xf numFmtId="0" fontId="14" fillId="0" borderId="83" xfId="4" applyBorder="1" applyAlignment="1">
      <alignment horizontal="center" vertical="center"/>
    </xf>
    <xf numFmtId="0" fontId="7" fillId="0" borderId="83" xfId="4" applyFont="1" applyBorder="1" applyAlignment="1">
      <alignment horizontal="center" vertical="center"/>
    </xf>
    <xf numFmtId="0" fontId="30" fillId="0" borderId="87" xfId="4" applyFont="1" applyBorder="1" applyAlignment="1">
      <alignment horizontal="center" vertical="center" shrinkToFit="1"/>
    </xf>
    <xf numFmtId="0" fontId="7" fillId="0" borderId="82" xfId="4" applyFont="1" applyBorder="1" applyAlignment="1">
      <alignment vertical="center" wrapText="1"/>
    </xf>
    <xf numFmtId="0" fontId="14" fillId="0" borderId="87" xfId="4" applyBorder="1" applyAlignment="1">
      <alignment horizontal="center" vertical="center" shrinkToFit="1"/>
    </xf>
    <xf numFmtId="0" fontId="89" fillId="0" borderId="0" xfId="4" applyFont="1" applyAlignment="1">
      <alignment horizontal="left" vertical="center" wrapText="1"/>
    </xf>
    <xf numFmtId="0" fontId="5" fillId="0" borderId="0" xfId="0" applyFont="1" applyAlignment="1">
      <alignment horizontal="center" vertical="center"/>
    </xf>
    <xf numFmtId="0" fontId="19" fillId="14" borderId="0" xfId="0" applyFont="1" applyFill="1">
      <alignment vertical="center"/>
    </xf>
    <xf numFmtId="0" fontId="19" fillId="14" borderId="0" xfId="0" applyFont="1" applyFill="1" applyAlignment="1">
      <alignment horizontal="center" vertical="center"/>
    </xf>
    <xf numFmtId="0" fontId="91" fillId="3" borderId="0" xfId="0" applyFont="1" applyFill="1">
      <alignment vertical="center"/>
    </xf>
    <xf numFmtId="0" fontId="92" fillId="3" borderId="0" xfId="0" applyFont="1" applyFill="1" applyAlignment="1">
      <alignment horizontal="right" vertical="center"/>
    </xf>
    <xf numFmtId="0" fontId="6" fillId="3" borderId="0" xfId="0" applyFont="1" applyFill="1">
      <alignment vertical="center"/>
    </xf>
    <xf numFmtId="0" fontId="94" fillId="14" borderId="0" xfId="0" applyFont="1" applyFill="1" applyAlignment="1">
      <alignment horizontal="center" vertical="center"/>
    </xf>
    <xf numFmtId="0" fontId="95" fillId="14" borderId="0" xfId="0" applyFont="1" applyFill="1" applyAlignment="1">
      <alignment horizontal="center" vertical="center" shrinkToFit="1"/>
    </xf>
    <xf numFmtId="0" fontId="39" fillId="14" borderId="0" xfId="0" applyFont="1" applyFill="1" applyAlignment="1">
      <alignment horizontal="center" vertical="center" shrinkToFit="1"/>
    </xf>
    <xf numFmtId="0" fontId="95" fillId="14" borderId="0" xfId="0" applyFont="1" applyFill="1" applyAlignment="1">
      <alignment horizontal="left" vertical="center" shrinkToFit="1"/>
    </xf>
    <xf numFmtId="0" fontId="95" fillId="14" borderId="12" xfId="0" applyFont="1" applyFill="1" applyBorder="1" applyAlignment="1">
      <alignment horizontal="center" vertical="center"/>
    </xf>
    <xf numFmtId="0" fontId="19" fillId="14" borderId="0" xfId="0" applyFont="1" applyFill="1" applyAlignment="1">
      <alignment horizontal="center" vertical="center" shrinkToFit="1"/>
    </xf>
    <xf numFmtId="0" fontId="19" fillId="14" borderId="0" xfId="0" applyFont="1" applyFill="1" applyAlignment="1">
      <alignment horizontal="left" vertical="center"/>
    </xf>
    <xf numFmtId="0" fontId="39" fillId="14" borderId="0" xfId="0" applyFont="1" applyFill="1" applyAlignment="1">
      <alignment horizontal="left" vertical="center" shrinkToFit="1"/>
    </xf>
    <xf numFmtId="0" fontId="19" fillId="14" borderId="3" xfId="0" applyFont="1" applyFill="1" applyBorder="1" applyAlignment="1">
      <alignment horizontal="center" vertical="center"/>
    </xf>
    <xf numFmtId="0" fontId="19" fillId="14" borderId="12" xfId="0" applyFont="1" applyFill="1" applyBorder="1" applyAlignment="1">
      <alignment horizontal="center" vertical="center"/>
    </xf>
    <xf numFmtId="0" fontId="19" fillId="14" borderId="12" xfId="0" applyFont="1" applyFill="1" applyBorder="1">
      <alignment vertical="center"/>
    </xf>
    <xf numFmtId="0" fontId="95" fillId="14" borderId="3" xfId="0" applyFont="1" applyFill="1" applyBorder="1" applyAlignment="1">
      <alignment horizontal="center" vertical="center"/>
    </xf>
    <xf numFmtId="0" fontId="95" fillId="14" borderId="6" xfId="0" applyFont="1" applyFill="1" applyBorder="1" applyAlignment="1">
      <alignment horizontal="center" vertical="center"/>
    </xf>
    <xf numFmtId="0" fontId="95" fillId="14" borderId="10" xfId="0" applyFont="1" applyFill="1" applyBorder="1" applyAlignment="1">
      <alignment horizontal="left" vertical="center"/>
    </xf>
    <xf numFmtId="0" fontId="19" fillId="14" borderId="15" xfId="0" applyFont="1" applyFill="1" applyBorder="1">
      <alignment vertical="center"/>
    </xf>
    <xf numFmtId="0" fontId="11" fillId="14" borderId="0" xfId="0" applyFont="1" applyFill="1" applyAlignment="1">
      <alignment horizontal="center" vertical="center"/>
    </xf>
    <xf numFmtId="0" fontId="95" fillId="14" borderId="0" xfId="0" applyFont="1" applyFill="1">
      <alignment vertical="center"/>
    </xf>
    <xf numFmtId="0" fontId="11" fillId="14" borderId="0" xfId="0" applyFont="1" applyFill="1">
      <alignment vertical="center"/>
    </xf>
    <xf numFmtId="0" fontId="19" fillId="14" borderId="8" xfId="0" applyFont="1" applyFill="1" applyBorder="1" applyAlignment="1">
      <alignment horizontal="center" vertical="center"/>
    </xf>
    <xf numFmtId="0" fontId="19" fillId="14" borderId="10" xfId="0" applyFont="1" applyFill="1" applyBorder="1">
      <alignment vertical="center"/>
    </xf>
    <xf numFmtId="0" fontId="19" fillId="14" borderId="11" xfId="0" applyFont="1" applyFill="1" applyBorder="1">
      <alignment vertical="center"/>
    </xf>
    <xf numFmtId="0" fontId="19" fillId="14" borderId="33" xfId="0" applyFont="1" applyFill="1" applyBorder="1">
      <alignment vertical="center"/>
    </xf>
    <xf numFmtId="0" fontId="19" fillId="14" borderId="10" xfId="0" applyFont="1" applyFill="1" applyBorder="1" applyAlignment="1">
      <alignment horizontal="right" vertical="center"/>
    </xf>
    <xf numFmtId="0" fontId="95" fillId="14" borderId="7" xfId="0" applyFont="1" applyFill="1" applyBorder="1" applyAlignment="1">
      <alignment vertical="top"/>
    </xf>
    <xf numFmtId="0" fontId="11" fillId="14" borderId="0" xfId="0" applyFont="1" applyFill="1" applyAlignment="1">
      <alignment vertical="top"/>
    </xf>
    <xf numFmtId="0" fontId="19" fillId="14" borderId="0" xfId="0" applyFont="1" applyFill="1" applyAlignment="1">
      <alignment vertical="top"/>
    </xf>
    <xf numFmtId="0" fontId="95" fillId="14" borderId="0" xfId="0" applyFont="1" applyFill="1" applyAlignment="1">
      <alignment vertical="top"/>
    </xf>
    <xf numFmtId="0" fontId="19" fillId="14" borderId="7" xfId="0" applyFont="1" applyFill="1" applyBorder="1">
      <alignment vertical="center"/>
    </xf>
    <xf numFmtId="0" fontId="19" fillId="14" borderId="9" xfId="0" applyFont="1" applyFill="1" applyBorder="1">
      <alignment vertical="center"/>
    </xf>
    <xf numFmtId="0" fontId="95" fillId="14" borderId="10" xfId="0" applyFont="1" applyFill="1" applyBorder="1">
      <alignment vertical="center"/>
    </xf>
    <xf numFmtId="0" fontId="19" fillId="14" borderId="0" xfId="0" applyFont="1" applyFill="1" applyAlignment="1">
      <alignment horizontal="right" vertical="center"/>
    </xf>
    <xf numFmtId="0" fontId="99" fillId="14" borderId="0" xfId="0" applyFont="1" applyFill="1">
      <alignment vertical="center"/>
    </xf>
    <xf numFmtId="0" fontId="93" fillId="14" borderId="0" xfId="0" applyFont="1" applyFill="1">
      <alignment vertical="center"/>
    </xf>
    <xf numFmtId="0" fontId="18" fillId="14" borderId="0" xfId="0" applyFont="1" applyFill="1">
      <alignment vertical="center"/>
    </xf>
    <xf numFmtId="0" fontId="100" fillId="14" borderId="0" xfId="0" applyFont="1" applyFill="1">
      <alignment vertical="center"/>
    </xf>
    <xf numFmtId="0" fontId="101" fillId="14" borderId="0" xfId="0" applyFont="1" applyFill="1">
      <alignment vertical="center"/>
    </xf>
    <xf numFmtId="0" fontId="95" fillId="14" borderId="0" xfId="0" applyFont="1" applyFill="1" applyAlignment="1">
      <alignment vertical="center" shrinkToFit="1"/>
    </xf>
    <xf numFmtId="0" fontId="16" fillId="14" borderId="0" xfId="0" applyFont="1" applyFill="1" applyAlignment="1">
      <alignment horizontal="left" vertical="center"/>
    </xf>
    <xf numFmtId="0" fontId="102" fillId="14" borderId="0" xfId="0" applyFont="1" applyFill="1" applyAlignment="1">
      <alignment horizontal="left" vertical="center"/>
    </xf>
    <xf numFmtId="0" fontId="16" fillId="14" borderId="0" xfId="0" applyFont="1" applyFill="1">
      <alignment vertical="center"/>
    </xf>
    <xf numFmtId="0" fontId="102" fillId="14" borderId="0" xfId="0" applyFont="1" applyFill="1">
      <alignment vertical="center"/>
    </xf>
    <xf numFmtId="0" fontId="18" fillId="14" borderId="0" xfId="0" applyFont="1" applyFill="1" applyAlignment="1">
      <alignment horizontal="left" vertical="center"/>
    </xf>
    <xf numFmtId="0" fontId="105" fillId="14" borderId="0" xfId="0" applyFont="1" applyFill="1" applyAlignment="1">
      <alignment vertical="top" wrapText="1"/>
    </xf>
    <xf numFmtId="0" fontId="18" fillId="14" borderId="0" xfId="0" applyFont="1" applyFill="1" applyAlignment="1">
      <alignment horizontal="center" vertical="top" wrapText="1"/>
    </xf>
    <xf numFmtId="0" fontId="102" fillId="14" borderId="0" xfId="0" applyFont="1" applyFill="1" applyAlignment="1">
      <alignment vertical="center" shrinkToFit="1"/>
    </xf>
    <xf numFmtId="0" fontId="16" fillId="14" borderId="0" xfId="0" applyFont="1" applyFill="1" applyAlignment="1">
      <alignment vertical="center" shrinkToFit="1"/>
    </xf>
    <xf numFmtId="0" fontId="106" fillId="14" borderId="0" xfId="0" applyFont="1" applyFill="1" applyAlignment="1">
      <alignment horizontal="left" vertical="top"/>
    </xf>
    <xf numFmtId="0" fontId="109" fillId="14" borderId="0" xfId="0" applyFont="1" applyFill="1">
      <alignment vertical="center"/>
    </xf>
    <xf numFmtId="0" fontId="95" fillId="15" borderId="6" xfId="0" applyFont="1" applyFill="1" applyBorder="1" applyAlignment="1">
      <alignment horizontal="center" vertical="center"/>
    </xf>
    <xf numFmtId="0" fontId="18" fillId="14" borderId="0" xfId="0" applyFont="1" applyFill="1" applyAlignment="1">
      <alignment horizontal="left"/>
    </xf>
    <xf numFmtId="0" fontId="11" fillId="15" borderId="0" xfId="0" applyFont="1" applyFill="1" applyAlignment="1">
      <alignment horizontal="center" vertical="center"/>
    </xf>
    <xf numFmtId="0" fontId="19" fillId="15" borderId="0" xfId="0" applyFont="1" applyFill="1">
      <alignment vertical="center"/>
    </xf>
    <xf numFmtId="0" fontId="95" fillId="15" borderId="0" xfId="0" applyFont="1" applyFill="1">
      <alignment vertical="center"/>
    </xf>
    <xf numFmtId="0" fontId="19" fillId="15" borderId="8" xfId="0" applyFont="1" applyFill="1" applyBorder="1" applyAlignment="1">
      <alignment horizontal="center" vertical="center"/>
    </xf>
    <xf numFmtId="0" fontId="18" fillId="14" borderId="0" xfId="0" applyFont="1" applyFill="1" applyAlignment="1"/>
    <xf numFmtId="0" fontId="19" fillId="15" borderId="10" xfId="0" applyFont="1" applyFill="1" applyBorder="1">
      <alignment vertical="center"/>
    </xf>
    <xf numFmtId="0" fontId="19" fillId="15" borderId="10" xfId="0" applyFont="1" applyFill="1" applyBorder="1" applyAlignment="1">
      <alignment horizontal="right" vertical="center"/>
    </xf>
    <xf numFmtId="0" fontId="19" fillId="15" borderId="11" xfId="0" applyFont="1" applyFill="1" applyBorder="1">
      <alignment vertical="center"/>
    </xf>
    <xf numFmtId="0" fontId="106" fillId="14" borderId="0" xfId="0" applyFont="1" applyFill="1" applyAlignment="1">
      <alignment vertical="top" shrinkToFit="1"/>
    </xf>
    <xf numFmtId="0" fontId="95" fillId="15" borderId="3" xfId="0" applyFont="1" applyFill="1" applyBorder="1" applyAlignment="1">
      <alignment horizontal="center" vertical="center"/>
    </xf>
    <xf numFmtId="0" fontId="19" fillId="15" borderId="33" xfId="0" applyFont="1" applyFill="1" applyBorder="1">
      <alignment vertical="center"/>
    </xf>
    <xf numFmtId="0" fontId="18" fillId="14" borderId="0" xfId="0" applyFont="1" applyFill="1" applyAlignment="1">
      <alignment vertical="top"/>
    </xf>
    <xf numFmtId="0" fontId="95" fillId="14" borderId="7" xfId="0" applyFont="1" applyFill="1" applyBorder="1">
      <alignment vertical="center"/>
    </xf>
    <xf numFmtId="0" fontId="95" fillId="14" borderId="11" xfId="0" applyFont="1" applyFill="1" applyBorder="1">
      <alignment vertical="center"/>
    </xf>
    <xf numFmtId="0" fontId="111" fillId="14" borderId="0" xfId="0" applyFont="1" applyFill="1">
      <alignment vertical="center"/>
    </xf>
    <xf numFmtId="0" fontId="0" fillId="0" borderId="0" xfId="0" applyAlignment="1"/>
    <xf numFmtId="38" fontId="16" fillId="0" borderId="0" xfId="1" applyFont="1">
      <alignment vertical="center"/>
    </xf>
    <xf numFmtId="0" fontId="116" fillId="0" borderId="0" xfId="0" applyFont="1">
      <alignment vertical="center"/>
    </xf>
    <xf numFmtId="0" fontId="16" fillId="0" borderId="0" xfId="0" applyFont="1" applyAlignment="1">
      <alignment horizontal="centerContinuous" vertical="center"/>
    </xf>
    <xf numFmtId="38" fontId="16" fillId="0" borderId="0" xfId="1" applyFont="1" applyAlignment="1">
      <alignment horizontal="centerContinuous" vertical="center"/>
    </xf>
    <xf numFmtId="0" fontId="5" fillId="0" borderId="0" xfId="3" applyFont="1">
      <alignment vertical="center"/>
    </xf>
    <xf numFmtId="38" fontId="5" fillId="0" borderId="0" xfId="1" applyFont="1">
      <alignment vertical="center"/>
    </xf>
    <xf numFmtId="38" fontId="5" fillId="0" borderId="4" xfId="1" applyFont="1" applyFill="1" applyBorder="1" applyAlignment="1"/>
    <xf numFmtId="176" fontId="5" fillId="0" borderId="6" xfId="1" applyNumberFormat="1" applyFont="1" applyBorder="1" applyAlignment="1"/>
    <xf numFmtId="0" fontId="3" fillId="0" borderId="0" xfId="0" applyFont="1" applyAlignment="1"/>
    <xf numFmtId="38" fontId="5" fillId="0" borderId="7" xfId="1" applyFont="1" applyFill="1" applyBorder="1" applyAlignment="1"/>
    <xf numFmtId="176" fontId="5" fillId="0" borderId="8" xfId="1" applyNumberFormat="1" applyFont="1" applyBorder="1" applyAlignment="1"/>
    <xf numFmtId="38" fontId="5" fillId="0" borderId="9" xfId="1" applyFont="1" applyBorder="1">
      <alignment vertical="center"/>
    </xf>
    <xf numFmtId="176" fontId="5" fillId="0" borderId="11" xfId="1" applyNumberFormat="1" applyFont="1" applyBorder="1">
      <alignment vertical="center"/>
    </xf>
    <xf numFmtId="0" fontId="5" fillId="0" borderId="0" xfId="0" applyFont="1" applyAlignment="1">
      <alignment horizontal="left" vertical="center" indent="3"/>
    </xf>
    <xf numFmtId="38" fontId="5" fillId="0" borderId="0" xfId="1" applyFont="1" applyBorder="1">
      <alignment vertical="center"/>
    </xf>
    <xf numFmtId="0" fontId="5" fillId="2" borderId="12" xfId="0" applyFont="1" applyFill="1" applyBorder="1">
      <alignment vertical="center"/>
    </xf>
    <xf numFmtId="0" fontId="5" fillId="0" borderId="12" xfId="0" applyFont="1" applyBorder="1" applyAlignment="1">
      <alignment horizontal="left" vertical="center"/>
    </xf>
    <xf numFmtId="38" fontId="5" fillId="0" borderId="1" xfId="1" applyFont="1" applyBorder="1" applyAlignment="1">
      <alignment vertical="center" wrapText="1"/>
    </xf>
    <xf numFmtId="176" fontId="5" fillId="0" borderId="3" xfId="1" applyNumberFormat="1" applyFont="1" applyBorder="1" applyAlignment="1">
      <alignment vertical="center" wrapText="1"/>
    </xf>
    <xf numFmtId="0" fontId="5" fillId="0" borderId="26" xfId="0" applyFont="1" applyBorder="1" applyAlignment="1">
      <alignment horizontal="right" vertical="center" indent="1"/>
    </xf>
    <xf numFmtId="38" fontId="5" fillId="0" borderId="4" xfId="1" applyFont="1" applyBorder="1" applyAlignment="1">
      <alignment vertical="center" shrinkToFit="1"/>
    </xf>
    <xf numFmtId="176" fontId="5" fillId="0" borderId="6" xfId="1" applyNumberFormat="1" applyFont="1" applyBorder="1" applyAlignment="1">
      <alignment vertical="center" wrapText="1"/>
    </xf>
    <xf numFmtId="38" fontId="5" fillId="0" borderId="4" xfId="1" applyFont="1" applyBorder="1">
      <alignment vertical="center"/>
    </xf>
    <xf numFmtId="0" fontId="5" fillId="0" borderId="13" xfId="3" applyFont="1" applyBorder="1" applyAlignment="1">
      <alignment horizontal="right" vertical="center" wrapText="1" indent="1"/>
    </xf>
    <xf numFmtId="38" fontId="5" fillId="0" borderId="9" xfId="1" applyFont="1" applyBorder="1" applyAlignment="1">
      <alignment vertical="center"/>
    </xf>
    <xf numFmtId="176" fontId="5" fillId="0" borderId="11" xfId="1" applyNumberFormat="1" applyFont="1" applyBorder="1" applyAlignment="1">
      <alignment vertical="center" wrapText="1"/>
    </xf>
    <xf numFmtId="38" fontId="5" fillId="0" borderId="5" xfId="1" applyFont="1" applyBorder="1" applyAlignment="1">
      <alignment vertical="center" wrapText="1"/>
    </xf>
    <xf numFmtId="0" fontId="5" fillId="0" borderId="5" xfId="0" applyFont="1" applyBorder="1" applyAlignment="1">
      <alignment vertical="center" wrapText="1"/>
    </xf>
    <xf numFmtId="38" fontId="5" fillId="0" borderId="0" xfId="1" applyFont="1" applyAlignment="1">
      <alignment vertical="center" wrapText="1"/>
    </xf>
    <xf numFmtId="0" fontId="5" fillId="0" borderId="0" xfId="0" applyFont="1" applyAlignment="1">
      <alignment vertical="center" wrapText="1"/>
    </xf>
    <xf numFmtId="38" fontId="3" fillId="0" borderId="0" xfId="1" applyFont="1">
      <alignment vertical="center"/>
    </xf>
    <xf numFmtId="0" fontId="82" fillId="0" borderId="84" xfId="4" applyFont="1" applyBorder="1" applyAlignment="1">
      <alignment horizontal="left" vertical="center" wrapText="1"/>
    </xf>
    <xf numFmtId="0" fontId="82" fillId="0" borderId="85" xfId="4" applyFont="1" applyBorder="1" applyAlignment="1">
      <alignment horizontal="left" vertical="center" wrapText="1"/>
    </xf>
    <xf numFmtId="0" fontId="89" fillId="0" borderId="5" xfId="4" applyFont="1" applyBorder="1" applyAlignment="1">
      <alignment horizontal="left" vertical="center" wrapText="1"/>
    </xf>
    <xf numFmtId="0" fontId="89" fillId="0" borderId="0" xfId="4" applyFont="1" applyAlignment="1">
      <alignment horizontal="left" vertical="center" wrapText="1"/>
    </xf>
    <xf numFmtId="0" fontId="90" fillId="0" borderId="12" xfId="4" applyFont="1" applyBorder="1" applyAlignment="1">
      <alignment horizontal="center" vertical="center" wrapText="1"/>
    </xf>
    <xf numFmtId="0" fontId="82" fillId="0" borderId="4" xfId="4" applyFont="1" applyBorder="1" applyAlignment="1">
      <alignment horizontal="left" vertical="top" wrapText="1"/>
    </xf>
    <xf numFmtId="0" fontId="82" fillId="0" borderId="5" xfId="4" applyFont="1" applyBorder="1" applyAlignment="1">
      <alignment horizontal="left" vertical="top" wrapText="1"/>
    </xf>
    <xf numFmtId="0" fontId="82" fillId="0" borderId="6" xfId="4" applyFont="1" applyBorder="1" applyAlignment="1">
      <alignment horizontal="left" vertical="top" wrapText="1"/>
    </xf>
    <xf numFmtId="0" fontId="82" fillId="0" borderId="7" xfId="4" applyFont="1" applyBorder="1" applyAlignment="1">
      <alignment horizontal="left" vertical="top" wrapText="1"/>
    </xf>
    <xf numFmtId="0" fontId="82" fillId="0" borderId="0" xfId="4" applyFont="1" applyAlignment="1">
      <alignment horizontal="left" vertical="top" wrapText="1"/>
    </xf>
    <xf numFmtId="0" fontId="82" fillId="0" borderId="8" xfId="4" applyFont="1" applyBorder="1" applyAlignment="1">
      <alignment horizontal="left" vertical="top" wrapText="1"/>
    </xf>
    <xf numFmtId="0" fontId="82" fillId="0" borderId="9" xfId="4" applyFont="1" applyBorder="1" applyAlignment="1">
      <alignment horizontal="left" vertical="top" wrapText="1"/>
    </xf>
    <xf numFmtId="0" fontId="82" fillId="0" borderId="10" xfId="4" applyFont="1" applyBorder="1" applyAlignment="1">
      <alignment horizontal="left" vertical="top" wrapText="1"/>
    </xf>
    <xf numFmtId="0" fontId="82" fillId="0" borderId="11" xfId="4" applyFont="1" applyBorder="1" applyAlignment="1">
      <alignment horizontal="left" vertical="top" wrapText="1"/>
    </xf>
    <xf numFmtId="0" fontId="82" fillId="0" borderId="84" xfId="4" applyFont="1" applyBorder="1" applyAlignment="1">
      <alignment vertical="center" wrapText="1"/>
    </xf>
    <xf numFmtId="0" fontId="82" fillId="0" borderId="85" xfId="4" applyFont="1" applyBorder="1" applyAlignment="1">
      <alignment vertical="center" wrapText="1"/>
    </xf>
    <xf numFmtId="0" fontId="82" fillId="0" borderId="86" xfId="4" applyFont="1" applyBorder="1" applyAlignment="1">
      <alignment vertical="center" wrapText="1"/>
    </xf>
    <xf numFmtId="0" fontId="82" fillId="0" borderId="84" xfId="4" applyFont="1" applyBorder="1" applyAlignment="1">
      <alignment horizontal="justify" vertical="center" wrapText="1"/>
    </xf>
    <xf numFmtId="0" fontId="82" fillId="0" borderId="85" xfId="4" applyFont="1" applyBorder="1" applyAlignment="1">
      <alignment horizontal="justify" vertical="center" wrapText="1"/>
    </xf>
    <xf numFmtId="0" fontId="83" fillId="0" borderId="85" xfId="4" applyFont="1" applyBorder="1" applyAlignment="1">
      <alignment horizontal="justify" vertical="center" wrapText="1"/>
    </xf>
    <xf numFmtId="0" fontId="70" fillId="0" borderId="84" xfId="4" applyFont="1" applyBorder="1" applyAlignment="1">
      <alignment horizontal="left" vertical="center" wrapText="1"/>
    </xf>
    <xf numFmtId="0" fontId="70" fillId="0" borderId="85" xfId="4" applyFont="1" applyBorder="1" applyAlignment="1">
      <alignment horizontal="left" vertical="center" wrapText="1"/>
    </xf>
    <xf numFmtId="0" fontId="7" fillId="0" borderId="88" xfId="4" applyFont="1" applyBorder="1" applyAlignment="1">
      <alignment horizontal="center" vertical="center" wrapText="1"/>
    </xf>
    <xf numFmtId="0" fontId="7" fillId="0" borderId="33" xfId="4" applyFont="1" applyBorder="1" applyAlignment="1">
      <alignment horizontal="center" vertical="center" wrapText="1"/>
    </xf>
    <xf numFmtId="0" fontId="83" fillId="0" borderId="85" xfId="4" applyFont="1" applyBorder="1" applyAlignment="1">
      <alignment horizontal="left" vertical="center" wrapText="1"/>
    </xf>
    <xf numFmtId="0" fontId="70" fillId="0" borderId="84" xfId="4" applyFont="1" applyBorder="1" applyAlignment="1">
      <alignment horizontal="left" vertical="center" shrinkToFit="1"/>
    </xf>
    <xf numFmtId="0" fontId="70" fillId="0" borderId="85" xfId="4" applyFont="1" applyBorder="1" applyAlignment="1">
      <alignment horizontal="left" vertical="center" shrinkToFit="1"/>
    </xf>
    <xf numFmtId="0" fontId="70" fillId="0" borderId="86" xfId="4" applyFont="1" applyBorder="1" applyAlignment="1">
      <alignment horizontal="left" vertical="center" shrinkToFit="1"/>
    </xf>
    <xf numFmtId="0" fontId="68" fillId="0" borderId="0" xfId="4" applyFont="1" applyAlignment="1">
      <alignment horizontal="center" vertical="center"/>
    </xf>
    <xf numFmtId="0" fontId="23" fillId="0" borderId="12" xfId="4" applyFont="1" applyBorder="1" applyAlignment="1">
      <alignment horizontal="center" vertical="center" wrapText="1"/>
    </xf>
    <xf numFmtId="0" fontId="23" fillId="0" borderId="1" xfId="4" applyFont="1" applyBorder="1" applyAlignment="1">
      <alignment horizontal="center" vertical="center" wrapText="1"/>
    </xf>
    <xf numFmtId="0" fontId="23" fillId="0" borderId="89" xfId="4" applyFont="1" applyBorder="1" applyAlignment="1">
      <alignment horizontal="left" vertical="center" wrapText="1"/>
    </xf>
    <xf numFmtId="0" fontId="23" fillId="0" borderId="90" xfId="4" applyFont="1" applyBorder="1" applyAlignment="1">
      <alignment horizontal="left" vertical="center" wrapText="1"/>
    </xf>
    <xf numFmtId="0" fontId="23" fillId="0" borderId="91" xfId="4" applyFont="1" applyBorder="1" applyAlignment="1">
      <alignment horizontal="left" vertical="center" wrapText="1"/>
    </xf>
    <xf numFmtId="0" fontId="23" fillId="0" borderId="0" xfId="4" applyFont="1" applyAlignment="1">
      <alignment horizontal="left" vertical="center" wrapText="1"/>
    </xf>
    <xf numFmtId="0" fontId="23" fillId="0" borderId="78" xfId="4" applyFont="1" applyBorder="1" applyAlignment="1">
      <alignment horizontal="left" vertical="center" wrapText="1"/>
    </xf>
    <xf numFmtId="0" fontId="73" fillId="0" borderId="0" xfId="4" applyFont="1" applyAlignment="1">
      <alignment horizontal="left" vertical="center" wrapText="1"/>
    </xf>
    <xf numFmtId="49" fontId="23" fillId="0" borderId="78" xfId="4" applyNumberFormat="1" applyFont="1" applyBorder="1" applyAlignment="1">
      <alignment horizontal="left" vertical="center" wrapText="1"/>
    </xf>
    <xf numFmtId="0" fontId="24" fillId="0" borderId="1" xfId="4" applyFont="1" applyBorder="1" applyAlignment="1">
      <alignment horizontal="center" vertical="center" wrapText="1"/>
    </xf>
    <xf numFmtId="0" fontId="24" fillId="0" borderId="2" xfId="4" applyFont="1" applyBorder="1" applyAlignment="1">
      <alignment horizontal="center" vertical="center" wrapText="1"/>
    </xf>
    <xf numFmtId="0" fontId="24" fillId="0" borderId="3" xfId="4" applyFont="1" applyBorder="1" applyAlignment="1">
      <alignment horizontal="center" vertical="center" wrapText="1"/>
    </xf>
    <xf numFmtId="0" fontId="70" fillId="0" borderId="80" xfId="4" applyFont="1" applyBorder="1" applyAlignment="1">
      <alignment horizontal="left" vertical="center" wrapText="1"/>
    </xf>
    <xf numFmtId="0" fontId="70" fillId="0" borderId="81" xfId="4" applyFont="1" applyBorder="1" applyAlignment="1">
      <alignment horizontal="left" vertical="center" wrapText="1"/>
    </xf>
    <xf numFmtId="0" fontId="78" fillId="0" borderId="81" xfId="4" applyFont="1" applyBorder="1" applyAlignment="1">
      <alignment horizontal="left" vertical="center" wrapText="1"/>
    </xf>
    <xf numFmtId="0" fontId="67" fillId="13" borderId="77" xfId="4" applyFont="1" applyFill="1" applyBorder="1" applyAlignment="1">
      <alignment horizontal="center" vertical="center" shrinkToFit="1"/>
    </xf>
    <xf numFmtId="0" fontId="67" fillId="13" borderId="32" xfId="4" applyFont="1" applyFill="1" applyBorder="1" applyAlignment="1">
      <alignment horizontal="center" vertical="center" shrinkToFit="1"/>
    </xf>
    <xf numFmtId="0" fontId="67" fillId="13" borderId="43" xfId="4" applyFont="1" applyFill="1" applyBorder="1" applyAlignment="1">
      <alignment horizontal="center" vertical="center" shrinkToFit="1"/>
    </xf>
    <xf numFmtId="0" fontId="67" fillId="13" borderId="59" xfId="4" applyFont="1" applyFill="1" applyBorder="1" applyAlignment="1">
      <alignment horizontal="center" vertical="center" shrinkToFit="1"/>
    </xf>
    <xf numFmtId="0" fontId="67" fillId="13" borderId="67" xfId="4" applyFont="1" applyFill="1" applyBorder="1" applyAlignment="1">
      <alignment horizontal="center" vertical="center" shrinkToFit="1"/>
    </xf>
    <xf numFmtId="0" fontId="67" fillId="13" borderId="58" xfId="4" applyFont="1" applyFill="1" applyBorder="1" applyAlignment="1">
      <alignment horizontal="center" vertical="center" shrinkToFit="1"/>
    </xf>
    <xf numFmtId="0" fontId="14" fillId="0" borderId="12" xfId="4" applyBorder="1" applyAlignment="1">
      <alignment horizontal="center" vertical="center"/>
    </xf>
    <xf numFmtId="0" fontId="7" fillId="0" borderId="12" xfId="4" applyFont="1" applyBorder="1" applyAlignment="1">
      <alignment horizontal="center" vertical="center"/>
    </xf>
    <xf numFmtId="0" fontId="11"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0" fontId="11" fillId="2" borderId="7" xfId="0" applyFont="1" applyFill="1" applyBorder="1" applyAlignment="1">
      <alignment horizontal="left" vertical="top" wrapText="1"/>
    </xf>
    <xf numFmtId="0" fontId="11" fillId="2" borderId="0" xfId="0" applyFont="1" applyFill="1" applyAlignment="1">
      <alignment horizontal="left" vertical="top" wrapText="1"/>
    </xf>
    <xf numFmtId="0" fontId="11" fillId="2" borderId="8" xfId="0" applyFont="1" applyFill="1" applyBorder="1" applyAlignment="1">
      <alignment horizontal="left" vertical="top" wrapText="1"/>
    </xf>
    <xf numFmtId="0" fontId="11" fillId="2" borderId="9" xfId="0" applyFont="1" applyFill="1" applyBorder="1" applyAlignment="1">
      <alignment horizontal="left" vertical="top" wrapText="1"/>
    </xf>
    <xf numFmtId="0" fontId="11" fillId="2" borderId="10" xfId="0" applyFont="1" applyFill="1" applyBorder="1" applyAlignment="1">
      <alignment horizontal="left" vertical="top" wrapText="1"/>
    </xf>
    <xf numFmtId="0" fontId="11" fillId="2" borderId="11" xfId="0" applyFont="1" applyFill="1" applyBorder="1" applyAlignment="1">
      <alignment horizontal="left" vertical="top" wrapText="1"/>
    </xf>
    <xf numFmtId="0" fontId="11" fillId="8" borderId="12" xfId="0" applyFont="1" applyFill="1" applyBorder="1" applyAlignment="1">
      <alignment horizontal="left" vertical="center"/>
    </xf>
    <xf numFmtId="0" fontId="11" fillId="3" borderId="12" xfId="0" applyFont="1" applyFill="1" applyBorder="1" applyAlignment="1">
      <alignment horizontal="left" vertical="top" wrapText="1"/>
    </xf>
    <xf numFmtId="0" fontId="3" fillId="8" borderId="12" xfId="0" applyFont="1" applyFill="1" applyBorder="1" applyAlignment="1">
      <alignment horizontal="left" vertical="center"/>
    </xf>
    <xf numFmtId="0" fontId="11" fillId="2" borderId="1"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0" borderId="1" xfId="0" applyFont="1" applyBorder="1" applyAlignment="1">
      <alignment horizontal="left" vertical="top"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25" xfId="0" applyFont="1" applyBorder="1" applyAlignment="1">
      <alignment horizontal="left" vertical="center" shrinkToFit="1"/>
    </xf>
    <xf numFmtId="0" fontId="11" fillId="0" borderId="21" xfId="0" applyFont="1" applyBorder="1" applyAlignment="1">
      <alignment horizontal="left" vertical="center" shrinkToFit="1"/>
    </xf>
    <xf numFmtId="0" fontId="11" fillId="0" borderId="22" xfId="0" applyFont="1" applyBorder="1" applyAlignment="1">
      <alignment horizontal="left" vertical="center" shrinkToFit="1"/>
    </xf>
    <xf numFmtId="0" fontId="11" fillId="0" borderId="24" xfId="0" applyFont="1" applyBorder="1" applyAlignment="1">
      <alignment horizontal="left" vertical="center" shrinkToFit="1"/>
    </xf>
    <xf numFmtId="0" fontId="11" fillId="0" borderId="18" xfId="0" applyFont="1" applyBorder="1" applyAlignment="1">
      <alignment horizontal="left" vertical="center" shrinkToFit="1"/>
    </xf>
    <xf numFmtId="0" fontId="11" fillId="0" borderId="19" xfId="0" applyFont="1" applyBorder="1" applyAlignment="1">
      <alignment horizontal="left" vertical="center" shrinkToFit="1"/>
    </xf>
    <xf numFmtId="0" fontId="6" fillId="2" borderId="12" xfId="0" applyFont="1" applyFill="1" applyBorder="1" applyAlignment="1">
      <alignment horizontal="left" vertical="top" wrapText="1"/>
    </xf>
    <xf numFmtId="0" fontId="39" fillId="0" borderId="4" xfId="0" applyFont="1" applyBorder="1" applyAlignment="1">
      <alignment horizontal="left" vertical="top" wrapText="1"/>
    </xf>
    <xf numFmtId="0" fontId="39" fillId="0" borderId="5" xfId="0" applyFont="1" applyBorder="1" applyAlignment="1">
      <alignment horizontal="left" vertical="top"/>
    </xf>
    <xf numFmtId="0" fontId="39" fillId="0" borderId="6" xfId="0" applyFont="1" applyBorder="1" applyAlignment="1">
      <alignment horizontal="left" vertical="top"/>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0" borderId="23" xfId="0" applyFont="1" applyBorder="1" applyAlignment="1">
      <alignment horizontal="left" vertical="center" shrinkToFit="1"/>
    </xf>
    <xf numFmtId="0" fontId="11" fillId="0" borderId="15" xfId="0" applyFont="1" applyBorder="1" applyAlignment="1">
      <alignment horizontal="left" vertical="center" shrinkToFit="1"/>
    </xf>
    <xf numFmtId="0" fontId="11" fillId="0" borderId="16" xfId="0" applyFont="1" applyBorder="1" applyAlignment="1">
      <alignment horizontal="left" vertical="center" shrinkToFit="1"/>
    </xf>
    <xf numFmtId="0" fontId="11" fillId="2" borderId="4"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0" xfId="0" applyFont="1" applyFill="1" applyAlignment="1">
      <alignment horizontal="left" vertical="center" wrapText="1"/>
    </xf>
    <xf numFmtId="0" fontId="11" fillId="2" borderId="8" xfId="0" applyFont="1" applyFill="1" applyBorder="1" applyAlignment="1">
      <alignment horizontal="left" vertical="center" wrapText="1"/>
    </xf>
    <xf numFmtId="58" fontId="11" fillId="4" borderId="4" xfId="0" applyNumberFormat="1" applyFont="1" applyFill="1" applyBorder="1" applyAlignment="1">
      <alignment horizontal="distributed" vertical="center"/>
    </xf>
    <xf numFmtId="58" fontId="11" fillId="4" borderId="5" xfId="0" applyNumberFormat="1" applyFont="1" applyFill="1" applyBorder="1" applyAlignment="1">
      <alignment horizontal="distributed" vertical="center"/>
    </xf>
    <xf numFmtId="0" fontId="11" fillId="6" borderId="10" xfId="0" applyFont="1" applyFill="1" applyBorder="1" applyAlignment="1">
      <alignment horizontal="center" vertical="top" shrinkToFit="1"/>
    </xf>
    <xf numFmtId="0" fontId="11" fillId="2" borderId="12" xfId="0" applyFont="1" applyFill="1" applyBorder="1" applyAlignment="1">
      <alignment horizontal="left" vertical="center" wrapText="1"/>
    </xf>
    <xf numFmtId="0" fontId="11" fillId="2" borderId="12" xfId="0" applyFont="1" applyFill="1" applyBorder="1" applyAlignment="1">
      <alignment horizontal="left" vertical="center"/>
    </xf>
    <xf numFmtId="0" fontId="11" fillId="5" borderId="5" xfId="0" applyFont="1" applyFill="1" applyBorder="1" applyAlignment="1">
      <alignment horizontal="left" vertical="center" wrapText="1"/>
    </xf>
    <xf numFmtId="0" fontId="11" fillId="5" borderId="6" xfId="0" applyFont="1" applyFill="1" applyBorder="1" applyAlignment="1">
      <alignment horizontal="left" vertical="center" wrapText="1"/>
    </xf>
    <xf numFmtId="0" fontId="11" fillId="5" borderId="0" xfId="0" applyFont="1" applyFill="1" applyAlignment="1">
      <alignment horizontal="left" vertical="center" wrapText="1"/>
    </xf>
    <xf numFmtId="0" fontId="11" fillId="5" borderId="8" xfId="0" applyFont="1" applyFill="1" applyBorder="1" applyAlignment="1">
      <alignment horizontal="left" vertical="center"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8" fillId="0" borderId="0" xfId="0" applyFont="1" applyAlignment="1">
      <alignment horizontal="center" vertical="center"/>
    </xf>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3" borderId="12" xfId="0" applyFont="1" applyFill="1" applyBorder="1" applyAlignment="1">
      <alignment horizontal="center" vertical="center" wrapText="1"/>
    </xf>
    <xf numFmtId="0" fontId="11" fillId="3" borderId="12" xfId="0" applyFont="1" applyFill="1" applyBorder="1" applyAlignment="1">
      <alignment horizontal="left" vertical="center" wrapText="1"/>
    </xf>
    <xf numFmtId="0" fontId="11" fillId="8" borderId="1" xfId="0" applyFont="1" applyFill="1" applyBorder="1" applyAlignment="1">
      <alignment horizontal="left" vertical="center" wrapText="1"/>
    </xf>
    <xf numFmtId="0" fontId="11" fillId="8" borderId="2" xfId="0" applyFont="1" applyFill="1" applyBorder="1" applyAlignment="1">
      <alignment horizontal="left" vertical="center" wrapText="1"/>
    </xf>
    <xf numFmtId="0" fontId="11" fillId="8" borderId="3" xfId="0" applyFont="1" applyFill="1" applyBorder="1" applyAlignment="1">
      <alignment horizontal="left" vertical="center" wrapText="1"/>
    </xf>
    <xf numFmtId="0" fontId="11" fillId="3" borderId="1"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3" xfId="0" applyFont="1" applyFill="1" applyBorder="1" applyAlignment="1">
      <alignment horizontal="left" vertical="top" wrapText="1"/>
    </xf>
    <xf numFmtId="0" fontId="11" fillId="2" borderId="12"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9" fontId="11" fillId="3" borderId="12" xfId="0" applyNumberFormat="1" applyFont="1" applyFill="1" applyBorder="1" applyAlignment="1">
      <alignment horizontal="center" vertical="center"/>
    </xf>
    <xf numFmtId="0" fontId="11" fillId="3" borderId="12" xfId="0" applyFont="1" applyFill="1" applyBorder="1" applyAlignment="1">
      <alignment horizontal="center" vertical="center"/>
    </xf>
    <xf numFmtId="0" fontId="11" fillId="2" borderId="12"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2" xfId="0" applyFont="1" applyFill="1" applyBorder="1" applyAlignment="1">
      <alignment horizontal="center"/>
    </xf>
    <xf numFmtId="0" fontId="11"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38" fontId="11" fillId="0" borderId="1" xfId="1" applyFont="1" applyBorder="1" applyAlignment="1">
      <alignment horizontal="right" vertical="center" wrapText="1"/>
    </xf>
    <xf numFmtId="38" fontId="11" fillId="0" borderId="2" xfId="1" applyFont="1" applyBorder="1" applyAlignment="1">
      <alignment horizontal="right" vertical="center" wrapText="1"/>
    </xf>
    <xf numFmtId="0" fontId="11" fillId="0" borderId="3" xfId="0" applyFont="1" applyBorder="1" applyAlignment="1">
      <alignment horizontal="center" vertical="center" wrapText="1"/>
    </xf>
    <xf numFmtId="0" fontId="11" fillId="2" borderId="5" xfId="0" applyFont="1" applyFill="1" applyBorder="1" applyAlignment="1">
      <alignment horizontal="left" vertical="top"/>
    </xf>
    <xf numFmtId="0" fontId="11" fillId="2" borderId="6" xfId="0" applyFont="1" applyFill="1" applyBorder="1" applyAlignment="1">
      <alignment horizontal="left" vertical="top"/>
    </xf>
    <xf numFmtId="0" fontId="11" fillId="2" borderId="7" xfId="0" applyFont="1" applyFill="1" applyBorder="1" applyAlignment="1">
      <alignment horizontal="left" vertical="top"/>
    </xf>
    <xf numFmtId="0" fontId="11" fillId="2" borderId="0" xfId="0" applyFont="1" applyFill="1" applyAlignment="1">
      <alignment horizontal="left" vertical="top"/>
    </xf>
    <xf numFmtId="0" fontId="11" fillId="2" borderId="8" xfId="0" applyFont="1" applyFill="1" applyBorder="1" applyAlignment="1">
      <alignment horizontal="left" vertical="top"/>
    </xf>
    <xf numFmtId="0" fontId="11" fillId="2" borderId="9" xfId="0" applyFont="1" applyFill="1" applyBorder="1" applyAlignment="1">
      <alignment horizontal="left" vertical="top"/>
    </xf>
    <xf numFmtId="0" fontId="11" fillId="2" borderId="10" xfId="0" applyFont="1" applyFill="1" applyBorder="1" applyAlignment="1">
      <alignment horizontal="left" vertical="top"/>
    </xf>
    <xf numFmtId="0" fontId="11" fillId="2" borderId="11" xfId="0" applyFont="1" applyFill="1" applyBorder="1" applyAlignment="1">
      <alignment horizontal="left" vertical="top"/>
    </xf>
    <xf numFmtId="0" fontId="11" fillId="0" borderId="1" xfId="0" applyFont="1" applyBorder="1" applyAlignment="1">
      <alignment horizontal="right" vertical="center" wrapText="1"/>
    </xf>
    <xf numFmtId="0" fontId="11" fillId="0" borderId="2" xfId="0" applyFont="1" applyBorder="1" applyAlignment="1">
      <alignment horizontal="right" vertical="center" wrapText="1"/>
    </xf>
    <xf numFmtId="176" fontId="5" fillId="7" borderId="0" xfId="0" applyNumberFormat="1" applyFont="1" applyFill="1" applyAlignment="1">
      <alignment horizontal="center" vertical="center"/>
    </xf>
    <xf numFmtId="0" fontId="3" fillId="0" borderId="0" xfId="0" applyFont="1" applyAlignment="1">
      <alignment horizontal="left" vertical="center" wrapText="1"/>
    </xf>
    <xf numFmtId="0" fontId="11" fillId="0" borderId="1" xfId="0" applyFont="1" applyBorder="1" applyAlignment="1">
      <alignment horizontal="left" vertical="top" wrapText="1" shrinkToFit="1"/>
    </xf>
    <xf numFmtId="0" fontId="11" fillId="0" borderId="2" xfId="0" applyFont="1" applyBorder="1" applyAlignment="1">
      <alignment horizontal="left" vertical="top" wrapText="1" shrinkToFit="1"/>
    </xf>
    <xf numFmtId="0" fontId="11" fillId="0" borderId="3" xfId="0" applyFont="1" applyBorder="1" applyAlignment="1">
      <alignment horizontal="left" vertical="top" wrapText="1" shrinkToFit="1"/>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1" fillId="2" borderId="6" xfId="0" applyFont="1" applyFill="1" applyBorder="1" applyAlignment="1">
      <alignment horizontal="left" vertical="center"/>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49" fontId="12" fillId="0" borderId="1" xfId="2" applyNumberFormat="1" applyBorder="1" applyAlignment="1">
      <alignment horizontal="left" vertical="center" wrapText="1" shrinkToFit="1"/>
    </xf>
    <xf numFmtId="49" fontId="11" fillId="0" borderId="2" xfId="0" applyNumberFormat="1" applyFont="1" applyBorder="1" applyAlignment="1">
      <alignment horizontal="left" vertical="center" wrapText="1" shrinkToFit="1"/>
    </xf>
    <xf numFmtId="49" fontId="11" fillId="0" borderId="3" xfId="0" applyNumberFormat="1" applyFont="1" applyBorder="1" applyAlignment="1">
      <alignment horizontal="left" vertical="center" wrapText="1" shrinkToFit="1"/>
    </xf>
    <xf numFmtId="49" fontId="11" fillId="0" borderId="12" xfId="0" applyNumberFormat="1" applyFont="1" applyBorder="1" applyAlignment="1">
      <alignment horizontal="left" vertical="center" wrapText="1" shrinkToFit="1"/>
    </xf>
    <xf numFmtId="0" fontId="11" fillId="2" borderId="1" xfId="0" applyFont="1" applyFill="1" applyBorder="1" applyAlignment="1">
      <alignment horizontal="left" vertical="center"/>
    </xf>
    <xf numFmtId="0" fontId="11" fillId="2" borderId="2" xfId="0" applyFont="1" applyFill="1" applyBorder="1" applyAlignment="1">
      <alignment horizontal="left" vertical="center"/>
    </xf>
    <xf numFmtId="0" fontId="11" fillId="2" borderId="3" xfId="0" applyFont="1" applyFill="1" applyBorder="1" applyAlignment="1">
      <alignment horizontal="left" vertical="center"/>
    </xf>
    <xf numFmtId="0" fontId="11" fillId="0" borderId="1" xfId="0" applyFont="1" applyBorder="1" applyAlignment="1">
      <alignment horizontal="left" vertical="center" wrapText="1" shrinkToFit="1"/>
    </xf>
    <xf numFmtId="0" fontId="11" fillId="0" borderId="2" xfId="0" applyFont="1" applyBorder="1" applyAlignment="1">
      <alignment horizontal="left" vertical="center" wrapText="1" shrinkToFit="1"/>
    </xf>
    <xf numFmtId="0" fontId="11" fillId="0" borderId="3" xfId="0" applyFont="1" applyBorder="1" applyAlignment="1">
      <alignment horizontal="left" vertical="center" wrapText="1" shrinkToFit="1"/>
    </xf>
    <xf numFmtId="0" fontId="11" fillId="0" borderId="4" xfId="0" applyFont="1" applyBorder="1" applyAlignment="1">
      <alignment horizontal="center" vertical="center"/>
    </xf>
    <xf numFmtId="0" fontId="11" fillId="0" borderId="5" xfId="0" applyFont="1" applyBorder="1" applyAlignment="1">
      <alignment horizontal="center" vertical="center"/>
    </xf>
    <xf numFmtId="49" fontId="11" fillId="3" borderId="2" xfId="0" applyNumberFormat="1" applyFont="1" applyFill="1" applyBorder="1" applyAlignment="1">
      <alignment horizontal="left" vertical="center"/>
    </xf>
    <xf numFmtId="49" fontId="11" fillId="0" borderId="5" xfId="0" applyNumberFormat="1" applyFont="1" applyBorder="1" applyAlignment="1">
      <alignment horizontal="center" vertical="center"/>
    </xf>
    <xf numFmtId="0" fontId="11" fillId="0" borderId="12" xfId="0" applyFont="1" applyBorder="1" applyAlignment="1">
      <alignment horizontal="left" vertical="center" shrinkToFit="1"/>
    </xf>
    <xf numFmtId="0" fontId="11" fillId="2" borderId="4" xfId="0" applyFont="1" applyFill="1" applyBorder="1" applyAlignment="1">
      <alignment horizontal="left" vertical="center" shrinkToFit="1"/>
    </xf>
    <xf numFmtId="0" fontId="11" fillId="2" borderId="5" xfId="0" applyFont="1" applyFill="1" applyBorder="1" applyAlignment="1">
      <alignment horizontal="left" vertical="center" shrinkToFit="1"/>
    </xf>
    <xf numFmtId="0" fontId="11" fillId="2" borderId="6" xfId="0" applyFont="1" applyFill="1" applyBorder="1" applyAlignment="1">
      <alignment horizontal="left" vertical="center" shrinkToFit="1"/>
    </xf>
    <xf numFmtId="0" fontId="46" fillId="0" borderId="0" xfId="0" applyFont="1" applyAlignment="1">
      <alignment horizontal="center" vertical="center"/>
    </xf>
    <xf numFmtId="0" fontId="5" fillId="0" borderId="0" xfId="0" applyFont="1" applyAlignment="1">
      <alignment horizontal="left" vertical="center" wrapText="1"/>
    </xf>
    <xf numFmtId="58" fontId="5" fillId="4" borderId="0" xfId="0" applyNumberFormat="1" applyFont="1" applyFill="1" applyAlignment="1">
      <alignment horizontal="distributed" vertical="center"/>
    </xf>
    <xf numFmtId="0" fontId="5" fillId="0" borderId="0" xfId="0" applyFont="1" applyAlignment="1">
      <alignment horizontal="distributed" vertical="center"/>
    </xf>
    <xf numFmtId="0" fontId="5" fillId="0" borderId="0" xfId="0" applyFont="1" applyAlignment="1">
      <alignment horizontal="left" vertical="center" wrapText="1" shrinkToFit="1"/>
    </xf>
    <xf numFmtId="0" fontId="5" fillId="3" borderId="0" xfId="0" applyFont="1" applyFill="1" applyAlignment="1">
      <alignment horizontal="left" vertical="center" wrapText="1" shrinkToFit="1"/>
    </xf>
    <xf numFmtId="0" fontId="14" fillId="0" borderId="4" xfId="4" applyBorder="1">
      <alignment vertical="center"/>
    </xf>
    <xf numFmtId="0" fontId="14" fillId="0" borderId="5" xfId="4" applyBorder="1">
      <alignment vertical="center"/>
    </xf>
    <xf numFmtId="0" fontId="14" fillId="0" borderId="6" xfId="4" applyBorder="1">
      <alignment vertical="center"/>
    </xf>
    <xf numFmtId="0" fontId="14" fillId="0" borderId="7" xfId="4" applyBorder="1">
      <alignment vertical="center"/>
    </xf>
    <xf numFmtId="0" fontId="14" fillId="0" borderId="0" xfId="4">
      <alignment vertical="center"/>
    </xf>
    <xf numFmtId="0" fontId="14" fillId="0" borderId="8" xfId="4" applyBorder="1">
      <alignment vertical="center"/>
    </xf>
    <xf numFmtId="0" fontId="14" fillId="0" borderId="9" xfId="4" applyBorder="1">
      <alignment vertical="center"/>
    </xf>
    <xf numFmtId="0" fontId="14" fillId="0" borderId="10" xfId="4" applyBorder="1">
      <alignment vertical="center"/>
    </xf>
    <xf numFmtId="0" fontId="14" fillId="0" borderId="11" xfId="4" applyBorder="1">
      <alignment vertical="center"/>
    </xf>
    <xf numFmtId="0" fontId="14" fillId="0" borderId="14" xfId="4" applyBorder="1" applyAlignment="1">
      <alignment vertical="center" shrinkToFit="1"/>
    </xf>
    <xf numFmtId="0" fontId="14" fillId="0" borderId="15" xfId="4" applyBorder="1" applyAlignment="1">
      <alignment vertical="center" shrinkToFit="1"/>
    </xf>
    <xf numFmtId="0" fontId="14" fillId="0" borderId="16" xfId="4" applyBorder="1" applyAlignment="1">
      <alignment vertical="center" shrinkToFit="1"/>
    </xf>
    <xf numFmtId="0" fontId="14" fillId="0" borderId="17" xfId="4" applyBorder="1" applyAlignment="1">
      <alignment vertical="center" shrinkToFit="1"/>
    </xf>
    <xf numFmtId="0" fontId="14" fillId="0" borderId="18" xfId="4" applyBorder="1" applyAlignment="1">
      <alignment vertical="center" shrinkToFit="1"/>
    </xf>
    <xf numFmtId="0" fontId="14" fillId="0" borderId="19" xfId="4" applyBorder="1" applyAlignment="1">
      <alignment vertical="center" shrinkToFit="1"/>
    </xf>
    <xf numFmtId="0" fontId="14" fillId="0" borderId="20" xfId="4" applyBorder="1" applyAlignment="1">
      <alignment vertical="center" shrinkToFit="1"/>
    </xf>
    <xf numFmtId="0" fontId="14" fillId="0" borderId="21" xfId="4" applyBorder="1" applyAlignment="1">
      <alignment vertical="center" shrinkToFit="1"/>
    </xf>
    <xf numFmtId="0" fontId="14" fillId="0" borderId="22" xfId="4" applyBorder="1" applyAlignment="1">
      <alignment vertical="center" shrinkToFit="1"/>
    </xf>
    <xf numFmtId="0" fontId="14" fillId="0" borderId="4" xfId="4" applyBorder="1" applyAlignment="1">
      <alignment horizontal="left" vertical="center"/>
    </xf>
    <xf numFmtId="0" fontId="14" fillId="0" borderId="5" xfId="4" applyBorder="1" applyAlignment="1">
      <alignment horizontal="left" vertical="center"/>
    </xf>
    <xf numFmtId="0" fontId="14" fillId="0" borderId="6" xfId="4" applyBorder="1" applyAlignment="1">
      <alignment horizontal="left" vertical="center"/>
    </xf>
    <xf numFmtId="0" fontId="14" fillId="0" borderId="9" xfId="4" applyBorder="1" applyAlignment="1">
      <alignment horizontal="left" vertical="center"/>
    </xf>
    <xf numFmtId="0" fontId="14" fillId="0" borderId="10" xfId="4" applyBorder="1" applyAlignment="1">
      <alignment horizontal="left" vertical="center"/>
    </xf>
    <xf numFmtId="0" fontId="14" fillId="0" borderId="11" xfId="4" applyBorder="1" applyAlignment="1">
      <alignment horizontal="left" vertical="center"/>
    </xf>
    <xf numFmtId="0" fontId="14" fillId="0" borderId="5" xfId="4" applyBorder="1" applyAlignment="1">
      <alignment vertical="center" shrinkToFit="1"/>
    </xf>
    <xf numFmtId="0" fontId="14" fillId="0" borderId="6" xfId="4" applyBorder="1" applyAlignment="1">
      <alignment vertical="center" shrinkToFit="1"/>
    </xf>
    <xf numFmtId="0" fontId="14" fillId="0" borderId="10" xfId="4" applyBorder="1" applyAlignment="1">
      <alignment vertical="center" shrinkToFit="1"/>
    </xf>
    <xf numFmtId="0" fontId="14" fillId="0" borderId="11" xfId="4" applyBorder="1" applyAlignment="1">
      <alignment vertical="center" shrinkToFit="1"/>
    </xf>
    <xf numFmtId="0" fontId="14" fillId="0" borderId="4" xfId="4" applyBorder="1" applyAlignment="1">
      <alignment horizontal="center" vertical="center" shrinkToFit="1"/>
    </xf>
    <xf numFmtId="0" fontId="14" fillId="0" borderId="5" xfId="4" applyBorder="1" applyAlignment="1">
      <alignment horizontal="center" vertical="center" shrinkToFit="1"/>
    </xf>
    <xf numFmtId="0" fontId="14" fillId="0" borderId="4" xfId="4" applyBorder="1" applyAlignment="1">
      <alignment vertical="center" shrinkToFit="1"/>
    </xf>
    <xf numFmtId="0" fontId="14" fillId="0" borderId="9" xfId="4" applyBorder="1" applyAlignment="1">
      <alignment vertical="center" shrinkToFit="1"/>
    </xf>
    <xf numFmtId="0" fontId="14" fillId="0" borderId="6" xfId="4" applyBorder="1" applyAlignment="1">
      <alignment horizontal="center" vertical="center" shrinkToFit="1"/>
    </xf>
    <xf numFmtId="0" fontId="14" fillId="0" borderId="9" xfId="4" applyBorder="1" applyAlignment="1">
      <alignment horizontal="center" vertical="center" shrinkToFit="1"/>
    </xf>
    <xf numFmtId="0" fontId="14" fillId="0" borderId="10" xfId="4" applyBorder="1" applyAlignment="1">
      <alignment horizontal="center" vertical="center" shrinkToFit="1"/>
    </xf>
    <xf numFmtId="0" fontId="14" fillId="0" borderId="11" xfId="4" applyBorder="1" applyAlignment="1">
      <alignment horizontal="center" vertical="center" shrinkToFit="1"/>
    </xf>
    <xf numFmtId="0" fontId="14" fillId="0" borderId="1" xfId="4" applyBorder="1">
      <alignment vertical="center"/>
    </xf>
    <xf numFmtId="0" fontId="14" fillId="0" borderId="2" xfId="4" applyBorder="1">
      <alignment vertical="center"/>
    </xf>
    <xf numFmtId="0" fontId="14" fillId="0" borderId="3" xfId="4" applyBorder="1">
      <alignment vertical="center"/>
    </xf>
    <xf numFmtId="0" fontId="14" fillId="0" borderId="2" xfId="4" applyBorder="1" applyAlignment="1">
      <alignment vertical="center" shrinkToFit="1"/>
    </xf>
    <xf numFmtId="0" fontId="14" fillId="0" borderId="3" xfId="4" applyBorder="1" applyAlignment="1">
      <alignment vertical="center" shrinkToFit="1"/>
    </xf>
    <xf numFmtId="38" fontId="14" fillId="0" borderId="1" xfId="5" applyFont="1" applyFill="1" applyBorder="1" applyAlignment="1">
      <alignment vertical="center" shrinkToFit="1"/>
    </xf>
    <xf numFmtId="38" fontId="14" fillId="0" borderId="2" xfId="5" applyFont="1" applyFill="1" applyBorder="1" applyAlignment="1">
      <alignment vertical="center" shrinkToFit="1"/>
    </xf>
    <xf numFmtId="0" fontId="41" fillId="0" borderId="0" xfId="4" applyFont="1" applyAlignment="1">
      <alignment horizontal="center" vertical="center"/>
    </xf>
    <xf numFmtId="0" fontId="21" fillId="0" borderId="12" xfId="4" applyFont="1" applyBorder="1" applyAlignment="1" applyProtection="1">
      <alignment horizontal="center" vertical="center" shrinkToFit="1"/>
      <protection locked="0"/>
    </xf>
    <xf numFmtId="0" fontId="14" fillId="0" borderId="0" xfId="4" applyAlignment="1">
      <alignment vertical="center" shrinkToFit="1"/>
    </xf>
    <xf numFmtId="0" fontId="20" fillId="0" borderId="0" xfId="0" applyFont="1" applyAlignment="1">
      <alignment horizontal="center" vertical="center"/>
    </xf>
    <xf numFmtId="0" fontId="21" fillId="0" borderId="0" xfId="0" applyFont="1" applyAlignment="1">
      <alignment horizontal="left" vertical="center" wrapText="1"/>
    </xf>
    <xf numFmtId="0" fontId="21" fillId="0" borderId="0" xfId="0" applyFont="1" applyAlignment="1">
      <alignment horizontal="left" vertical="center"/>
    </xf>
    <xf numFmtId="0" fontId="14" fillId="9" borderId="12"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25" fillId="9" borderId="26" xfId="0" applyFont="1" applyFill="1" applyBorder="1" applyAlignment="1">
      <alignment horizontal="center" vertical="center" wrapText="1"/>
    </xf>
    <xf numFmtId="0" fontId="25" fillId="9" borderId="13"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33" fillId="9" borderId="12" xfId="0" applyFont="1" applyFill="1" applyBorder="1" applyAlignment="1">
      <alignment horizontal="center" vertical="center" wrapText="1"/>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10" borderId="36" xfId="0" applyFont="1" applyFill="1" applyBorder="1" applyAlignment="1">
      <alignment horizontal="center" vertical="center"/>
    </xf>
    <xf numFmtId="0" fontId="14" fillId="10" borderId="34" xfId="0" applyFont="1" applyFill="1" applyBorder="1" applyAlignment="1">
      <alignment horizontal="center" vertical="center"/>
    </xf>
    <xf numFmtId="0" fontId="14" fillId="10" borderId="35" xfId="0" applyFont="1" applyFill="1" applyBorder="1" applyAlignment="1">
      <alignment horizontal="center" vertical="center"/>
    </xf>
    <xf numFmtId="0" fontId="14" fillId="0" borderId="12" xfId="0" applyFont="1" applyBorder="1" applyAlignment="1">
      <alignment horizontal="left" vertical="top" wrapText="1"/>
    </xf>
    <xf numFmtId="0" fontId="14" fillId="0" borderId="12" xfId="0" applyFont="1" applyBorder="1" applyAlignment="1">
      <alignment horizontal="center" vertical="center"/>
    </xf>
    <xf numFmtId="0" fontId="14" fillId="0" borderId="26"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13" xfId="0" applyFont="1" applyBorder="1" applyAlignment="1">
      <alignment horizontal="center" vertical="center" wrapText="1"/>
    </xf>
    <xf numFmtId="176" fontId="14" fillId="0" borderId="12" xfId="0" applyNumberFormat="1" applyFont="1" applyBorder="1" applyAlignment="1">
      <alignment horizontal="right" vertical="center"/>
    </xf>
    <xf numFmtId="177" fontId="14" fillId="0" borderId="12" xfId="0" applyNumberFormat="1" applyFont="1" applyBorder="1" applyAlignment="1">
      <alignment horizontal="right" vertical="center"/>
    </xf>
    <xf numFmtId="0" fontId="14" fillId="0" borderId="12" xfId="0" applyFont="1" applyBorder="1" applyAlignment="1">
      <alignment horizontal="center" vertical="center" wrapText="1"/>
    </xf>
    <xf numFmtId="0" fontId="35" fillId="0" borderId="39" xfId="0" applyFont="1" applyBorder="1" applyAlignment="1">
      <alignment horizontal="center" vertical="center"/>
    </xf>
    <xf numFmtId="0" fontId="35" fillId="0" borderId="47" xfId="0" applyFont="1" applyBorder="1" applyAlignment="1">
      <alignment horizontal="center" vertical="center"/>
    </xf>
    <xf numFmtId="0" fontId="35" fillId="0" borderId="52" xfId="0" applyFont="1" applyBorder="1" applyAlignment="1">
      <alignment horizontal="center" vertical="center"/>
    </xf>
    <xf numFmtId="0" fontId="35" fillId="0" borderId="40" xfId="0" applyFont="1" applyBorder="1" applyAlignment="1" applyProtection="1">
      <alignment horizontal="center" vertical="center" wrapText="1"/>
      <protection locked="0"/>
    </xf>
    <xf numFmtId="0" fontId="35" fillId="0" borderId="33" xfId="0" applyFont="1" applyBorder="1" applyAlignment="1" applyProtection="1">
      <alignment horizontal="center" vertical="center" wrapText="1"/>
      <protection locked="0"/>
    </xf>
    <xf numFmtId="0" fontId="35" fillId="0" borderId="72" xfId="0" applyFont="1" applyBorder="1" applyAlignment="1" applyProtection="1">
      <alignment horizontal="center" vertical="center" wrapText="1"/>
      <protection locked="0"/>
    </xf>
    <xf numFmtId="0" fontId="51" fillId="0" borderId="0" xfId="0" applyFont="1" applyAlignment="1">
      <alignment horizontal="center" vertical="center" wrapText="1"/>
    </xf>
    <xf numFmtId="0" fontId="51" fillId="0" borderId="0" xfId="0" applyFont="1" applyAlignment="1">
      <alignment horizontal="center" vertical="center"/>
    </xf>
    <xf numFmtId="0" fontId="56" fillId="0" borderId="40" xfId="0" applyFont="1" applyBorder="1" applyAlignment="1" applyProtection="1">
      <alignment horizontal="center" vertical="center" wrapText="1"/>
      <protection locked="0"/>
    </xf>
    <xf numFmtId="0" fontId="56" fillId="0" borderId="33" xfId="0" applyFont="1" applyBorder="1" applyAlignment="1" applyProtection="1">
      <alignment horizontal="center" vertical="center" wrapText="1"/>
      <protection locked="0"/>
    </xf>
    <xf numFmtId="0" fontId="56" fillId="0" borderId="72" xfId="0" applyFont="1" applyBorder="1" applyAlignment="1" applyProtection="1">
      <alignment horizontal="center" vertical="center" wrapText="1"/>
      <protection locked="0"/>
    </xf>
    <xf numFmtId="0" fontId="34" fillId="0" borderId="74" xfId="0" applyFont="1" applyBorder="1" applyAlignment="1">
      <alignment horizontal="center" vertical="center" wrapText="1"/>
    </xf>
    <xf numFmtId="0" fontId="34" fillId="0" borderId="38" xfId="0" applyFont="1" applyBorder="1" applyAlignment="1">
      <alignment horizontal="center" vertical="center" wrapText="1"/>
    </xf>
    <xf numFmtId="0" fontId="34" fillId="0" borderId="75" xfId="0" applyFont="1" applyBorder="1" applyAlignment="1">
      <alignment horizontal="center" vertical="center" wrapText="1"/>
    </xf>
    <xf numFmtId="0" fontId="34" fillId="0" borderId="61" xfId="0" applyFont="1" applyBorder="1" applyAlignment="1">
      <alignment horizontal="center" vertical="center" wrapText="1"/>
    </xf>
    <xf numFmtId="0" fontId="34" fillId="0" borderId="70" xfId="0" applyFont="1" applyBorder="1" applyAlignment="1">
      <alignment horizontal="center" vertical="center" wrapText="1"/>
    </xf>
    <xf numFmtId="49" fontId="5" fillId="0" borderId="0" xfId="2" applyNumberFormat="1" applyFont="1" applyFill="1" applyAlignment="1">
      <alignment horizontal="left" vertical="center" shrinkToFit="1"/>
    </xf>
    <xf numFmtId="0" fontId="5" fillId="0" borderId="0" xfId="2" applyFont="1" applyFill="1" applyAlignment="1">
      <alignment horizontal="left" vertical="center" shrinkToFit="1"/>
    </xf>
    <xf numFmtId="58" fontId="11" fillId="0" borderId="0" xfId="0" applyNumberFormat="1" applyFont="1" applyAlignment="1">
      <alignment horizontal="distributed" vertical="center"/>
    </xf>
    <xf numFmtId="0" fontId="5" fillId="0" borderId="0" xfId="0" applyFont="1" applyAlignment="1">
      <alignment horizontal="left" vertical="center" shrinkToFit="1"/>
    </xf>
    <xf numFmtId="0" fontId="11" fillId="0" borderId="0" xfId="0" applyFont="1" applyAlignment="1">
      <alignment horizontal="center"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left" vertical="top" wrapText="1"/>
    </xf>
    <xf numFmtId="58" fontId="11" fillId="4" borderId="0" xfId="0" applyNumberFormat="1" applyFont="1" applyFill="1" applyAlignment="1">
      <alignment horizontal="distributed" vertical="center"/>
    </xf>
    <xf numFmtId="0" fontId="5" fillId="0" borderId="0" xfId="0" applyFont="1" applyAlignment="1">
      <alignment horizontal="left" vertical="center"/>
    </xf>
    <xf numFmtId="38" fontId="5" fillId="0" borderId="0" xfId="1" applyFont="1" applyFill="1" applyAlignment="1">
      <alignment horizontal="right" vertical="center"/>
    </xf>
    <xf numFmtId="0" fontId="5" fillId="0" borderId="0" xfId="0" applyFont="1" applyAlignment="1">
      <alignment horizontal="center" vertical="center"/>
    </xf>
    <xf numFmtId="49" fontId="5" fillId="0" borderId="0" xfId="0" applyNumberFormat="1" applyFont="1" applyAlignment="1">
      <alignment horizontal="left" vertical="center" shrinkToFit="1"/>
    </xf>
    <xf numFmtId="0" fontId="0" fillId="0" borderId="39" xfId="0" applyBorder="1" applyAlignment="1">
      <alignment horizontal="center" vertical="center" wrapText="1" shrinkToFit="1"/>
    </xf>
    <xf numFmtId="0" fontId="0" fillId="0" borderId="47" xfId="0" applyBorder="1" applyAlignment="1">
      <alignment horizontal="center" vertical="center" wrapText="1" shrinkToFit="1"/>
    </xf>
    <xf numFmtId="0" fontId="0" fillId="0" borderId="52" xfId="0" applyBorder="1" applyAlignment="1">
      <alignment horizontal="center" vertical="center" wrapText="1" shrinkToFit="1"/>
    </xf>
    <xf numFmtId="38" fontId="0" fillId="12" borderId="1" xfId="1" applyFont="1" applyFill="1" applyBorder="1" applyAlignment="1">
      <alignment horizontal="center" vertical="center"/>
    </xf>
    <xf numFmtId="38" fontId="0" fillId="12" borderId="2" xfId="1" applyFont="1" applyFill="1" applyBorder="1" applyAlignment="1">
      <alignment horizontal="center" vertical="center"/>
    </xf>
    <xf numFmtId="38" fontId="0" fillId="12" borderId="3" xfId="1" applyFont="1" applyFill="1" applyBorder="1" applyAlignment="1">
      <alignment horizontal="center" vertical="center"/>
    </xf>
    <xf numFmtId="0" fontId="35" fillId="0" borderId="29" xfId="0" applyFont="1" applyBorder="1" applyAlignment="1">
      <alignment horizontal="center" vertical="center"/>
    </xf>
    <xf numFmtId="0" fontId="35" fillId="0" borderId="31" xfId="0" applyFont="1" applyBorder="1" applyAlignment="1">
      <alignment horizontal="center" vertical="center"/>
    </xf>
    <xf numFmtId="0" fontId="22" fillId="4" borderId="32" xfId="0" applyFont="1" applyFill="1" applyBorder="1" applyAlignment="1">
      <alignment horizontal="left" vertical="center" shrinkToFit="1"/>
    </xf>
    <xf numFmtId="38" fontId="0" fillId="12" borderId="27" xfId="1" applyFont="1" applyFill="1" applyBorder="1" applyAlignment="1">
      <alignment horizontal="center" vertical="center"/>
    </xf>
    <xf numFmtId="38" fontId="0" fillId="12" borderId="28" xfId="1" applyFont="1" applyFill="1" applyBorder="1" applyAlignment="1">
      <alignment horizontal="center" vertical="center"/>
    </xf>
    <xf numFmtId="38" fontId="0" fillId="12" borderId="53" xfId="1" applyFont="1" applyFill="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38" fontId="0" fillId="7" borderId="59" xfId="1" applyFont="1" applyFill="1" applyBorder="1" applyAlignment="1">
      <alignment horizontal="center" vertical="center" wrapText="1"/>
    </xf>
    <xf numFmtId="38" fontId="0" fillId="7" borderId="58" xfId="1" applyFont="1" applyFill="1" applyBorder="1" applyAlignment="1">
      <alignment horizontal="center" vertical="center" wrapText="1"/>
    </xf>
    <xf numFmtId="0" fontId="0" fillId="0" borderId="47" xfId="0" applyBorder="1" applyAlignment="1">
      <alignment horizontal="left" vertical="center" wrapText="1" shrinkToFit="1"/>
    </xf>
    <xf numFmtId="0" fontId="0" fillId="0" borderId="52" xfId="0" applyBorder="1" applyAlignment="1">
      <alignment horizontal="left" vertical="center" wrapText="1" shrinkToFit="1"/>
    </xf>
    <xf numFmtId="0" fontId="38" fillId="7" borderId="0" xfId="0" applyFont="1" applyFill="1" applyAlignment="1">
      <alignment horizontal="left" vertical="top" wrapText="1" indent="1"/>
    </xf>
    <xf numFmtId="0" fontId="0" fillId="0" borderId="39" xfId="0" applyBorder="1" applyAlignment="1">
      <alignment horizontal="left" vertical="center" wrapText="1" shrinkToFit="1"/>
    </xf>
    <xf numFmtId="0" fontId="0" fillId="0" borderId="59" xfId="0" applyBorder="1" applyAlignment="1">
      <alignment horizontal="center" vertical="center"/>
    </xf>
    <xf numFmtId="0" fontId="0" fillId="0" borderId="67" xfId="0" applyBorder="1" applyAlignment="1">
      <alignment horizontal="center" vertical="center"/>
    </xf>
    <xf numFmtId="0" fontId="0" fillId="0" borderId="58" xfId="0" applyBorder="1" applyAlignment="1">
      <alignment horizontal="center" vertical="center"/>
    </xf>
    <xf numFmtId="38" fontId="0" fillId="12" borderId="39" xfId="1" applyFont="1" applyFill="1" applyBorder="1" applyAlignment="1">
      <alignment horizontal="center" vertical="center"/>
    </xf>
    <xf numFmtId="38" fontId="0" fillId="12" borderId="52" xfId="1" applyFont="1" applyFill="1" applyBorder="1" applyAlignment="1">
      <alignment horizontal="center" vertical="center"/>
    </xf>
    <xf numFmtId="0" fontId="5" fillId="0" borderId="9" xfId="0" applyFont="1" applyBorder="1" applyAlignment="1">
      <alignment horizontal="right" vertical="center" indent="2"/>
    </xf>
    <xf numFmtId="0" fontId="5" fillId="0" borderId="10" xfId="0" applyFont="1" applyBorder="1" applyAlignment="1">
      <alignment horizontal="right" vertical="center" indent="2"/>
    </xf>
    <xf numFmtId="0" fontId="5" fillId="0" borderId="11" xfId="0" applyFont="1" applyBorder="1" applyAlignment="1">
      <alignment horizontal="right" vertical="center" indent="2"/>
    </xf>
    <xf numFmtId="0" fontId="117" fillId="2" borderId="1" xfId="0" applyFont="1" applyFill="1" applyBorder="1" applyAlignment="1">
      <alignment horizontal="center" vertical="center" wrapText="1"/>
    </xf>
    <xf numFmtId="0" fontId="117"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3" applyFont="1" applyFill="1" applyBorder="1" applyAlignment="1">
      <alignment horizontal="center" vertical="center"/>
    </xf>
    <xf numFmtId="0" fontId="5" fillId="2" borderId="2" xfId="3" applyFont="1" applyFill="1" applyBorder="1" applyAlignment="1">
      <alignment horizontal="center" vertical="center"/>
    </xf>
    <xf numFmtId="0" fontId="5" fillId="2" borderId="3" xfId="3" applyFont="1" applyFill="1" applyBorder="1" applyAlignment="1">
      <alignment horizontal="center" vertical="center"/>
    </xf>
    <xf numFmtId="0" fontId="5" fillId="2" borderId="1" xfId="3" applyFont="1" applyFill="1" applyBorder="1" applyAlignment="1">
      <alignment horizontal="center" vertical="center" wrapText="1"/>
    </xf>
    <xf numFmtId="0" fontId="5" fillId="2" borderId="3" xfId="3" applyFont="1" applyFill="1" applyBorder="1" applyAlignment="1">
      <alignment horizontal="center" vertical="center" wrapText="1"/>
    </xf>
    <xf numFmtId="0" fontId="5" fillId="0" borderId="4" xfId="0" applyFont="1" applyBorder="1" applyAlignment="1">
      <alignment horizontal="left" indent="1"/>
    </xf>
    <xf numFmtId="0" fontId="5" fillId="0" borderId="5" xfId="0" applyFont="1" applyBorder="1" applyAlignment="1">
      <alignment horizontal="left" indent="1"/>
    </xf>
    <xf numFmtId="0" fontId="5" fillId="0" borderId="6" xfId="0" applyFont="1" applyBorder="1" applyAlignment="1">
      <alignment horizontal="left" indent="1"/>
    </xf>
    <xf numFmtId="0" fontId="5" fillId="0" borderId="7" xfId="0" applyFont="1" applyBorder="1" applyAlignment="1">
      <alignment horizontal="left" indent="1"/>
    </xf>
    <xf numFmtId="0" fontId="5" fillId="0" borderId="0" xfId="0" applyFont="1" applyAlignment="1">
      <alignment horizontal="left" indent="1"/>
    </xf>
    <xf numFmtId="0" fontId="5" fillId="0" borderId="8" xfId="0" applyFont="1" applyBorder="1" applyAlignment="1">
      <alignment horizontal="left" indent="1"/>
    </xf>
    <xf numFmtId="0" fontId="5" fillId="0" borderId="7" xfId="0" applyFont="1" applyBorder="1" applyAlignment="1">
      <alignment horizontal="center"/>
    </xf>
    <xf numFmtId="0" fontId="5" fillId="0" borderId="0" xfId="0" applyFont="1" applyAlignment="1">
      <alignment horizontal="center"/>
    </xf>
    <xf numFmtId="0" fontId="5" fillId="0" borderId="8" xfId="0" applyFont="1" applyBorder="1" applyAlignment="1">
      <alignment horizontal="center"/>
    </xf>
    <xf numFmtId="0" fontId="95" fillId="14" borderId="5" xfId="0" applyFont="1" applyFill="1" applyBorder="1" applyAlignment="1">
      <alignment horizontal="center" vertical="center"/>
    </xf>
    <xf numFmtId="0" fontId="95" fillId="14" borderId="6" xfId="0" applyFont="1" applyFill="1" applyBorder="1" applyAlignment="1">
      <alignment horizontal="center" vertical="center"/>
    </xf>
    <xf numFmtId="0" fontId="95" fillId="14" borderId="0" xfId="0" applyFont="1" applyFill="1" applyAlignment="1">
      <alignment horizontal="left" vertical="top" wrapText="1"/>
    </xf>
    <xf numFmtId="0" fontId="95" fillId="14" borderId="8" xfId="0" applyFont="1" applyFill="1" applyBorder="1" applyAlignment="1">
      <alignment horizontal="left" vertical="top" wrapText="1"/>
    </xf>
    <xf numFmtId="0" fontId="95" fillId="14" borderId="0" xfId="0" applyFont="1" applyFill="1" applyAlignment="1">
      <alignment horizontal="left" vertical="center"/>
    </xf>
    <xf numFmtId="0" fontId="95" fillId="14" borderId="8" xfId="0" applyFont="1" applyFill="1" applyBorder="1" applyAlignment="1">
      <alignment horizontal="left" vertical="center"/>
    </xf>
    <xf numFmtId="0" fontId="95" fillId="14" borderId="1" xfId="0" applyFont="1" applyFill="1" applyBorder="1" applyAlignment="1">
      <alignment horizontal="center" vertical="center"/>
    </xf>
    <xf numFmtId="0" fontId="95" fillId="14" borderId="3" xfId="0" applyFont="1" applyFill="1" applyBorder="1" applyAlignment="1">
      <alignment horizontal="center" vertical="center"/>
    </xf>
    <xf numFmtId="0" fontId="95" fillId="14" borderId="2" xfId="0" applyFont="1" applyFill="1" applyBorder="1" applyAlignment="1">
      <alignment horizontal="center" vertical="center"/>
    </xf>
    <xf numFmtId="0" fontId="19" fillId="14" borderId="1" xfId="0" applyFont="1" applyFill="1" applyBorder="1" applyAlignment="1">
      <alignment horizontal="center" vertical="center"/>
    </xf>
    <xf numFmtId="0" fontId="19" fillId="14" borderId="2" xfId="0" applyFont="1" applyFill="1" applyBorder="1" applyAlignment="1">
      <alignment horizontal="center" vertical="center"/>
    </xf>
    <xf numFmtId="0" fontId="19" fillId="14" borderId="3" xfId="0" applyFont="1" applyFill="1" applyBorder="1" applyAlignment="1">
      <alignment horizontal="center" vertical="center"/>
    </xf>
    <xf numFmtId="0" fontId="95" fillId="14" borderId="4" xfId="0" applyFont="1" applyFill="1" applyBorder="1" applyAlignment="1">
      <alignment horizontal="center" vertical="center"/>
    </xf>
    <xf numFmtId="0" fontId="95" fillId="14" borderId="9" xfId="0" applyFont="1" applyFill="1" applyBorder="1" applyAlignment="1">
      <alignment horizontal="center" vertical="center"/>
    </xf>
    <xf numFmtId="0" fontId="95" fillId="14" borderId="11" xfId="0" applyFont="1" applyFill="1" applyBorder="1" applyAlignment="1">
      <alignment horizontal="center" vertical="center"/>
    </xf>
    <xf numFmtId="20" fontId="95" fillId="14" borderId="4" xfId="0" applyNumberFormat="1" applyFont="1" applyFill="1" applyBorder="1" applyAlignment="1">
      <alignment horizontal="left" vertical="center"/>
    </xf>
    <xf numFmtId="20" fontId="95" fillId="14" borderId="5" xfId="0" applyNumberFormat="1" applyFont="1" applyFill="1" applyBorder="1" applyAlignment="1">
      <alignment horizontal="left" vertical="center"/>
    </xf>
    <xf numFmtId="20" fontId="95" fillId="14" borderId="6" xfId="0" applyNumberFormat="1" applyFont="1" applyFill="1" applyBorder="1" applyAlignment="1">
      <alignment horizontal="left" vertical="center"/>
    </xf>
    <xf numFmtId="0" fontId="95" fillId="14" borderId="10" xfId="0" applyFont="1" applyFill="1" applyBorder="1" applyAlignment="1">
      <alignment horizontal="left" vertical="center" wrapText="1"/>
    </xf>
    <xf numFmtId="0" fontId="95" fillId="14" borderId="10" xfId="0" applyFont="1" applyFill="1" applyBorder="1" applyAlignment="1">
      <alignment horizontal="left" vertical="center"/>
    </xf>
    <xf numFmtId="0" fontId="95" fillId="14" borderId="11" xfId="0" applyFont="1" applyFill="1" applyBorder="1" applyAlignment="1">
      <alignment horizontal="left" vertical="center"/>
    </xf>
    <xf numFmtId="0" fontId="11" fillId="14" borderId="4" xfId="0" applyFont="1" applyFill="1" applyBorder="1" applyAlignment="1">
      <alignment horizontal="left" vertical="top" wrapText="1"/>
    </xf>
    <xf numFmtId="0" fontId="11" fillId="14" borderId="6" xfId="0" applyFont="1" applyFill="1" applyBorder="1" applyAlignment="1">
      <alignment horizontal="left" vertical="top" wrapText="1"/>
    </xf>
    <xf numFmtId="0" fontId="11" fillId="14" borderId="7" xfId="0" applyFont="1" applyFill="1" applyBorder="1" applyAlignment="1">
      <alignment horizontal="left" vertical="top" wrapText="1"/>
    </xf>
    <xf numFmtId="0" fontId="11" fillId="14" borderId="8" xfId="0" applyFont="1" applyFill="1" applyBorder="1" applyAlignment="1">
      <alignment horizontal="left" vertical="top" wrapText="1"/>
    </xf>
    <xf numFmtId="0" fontId="11" fillId="14" borderId="9" xfId="0" applyFont="1" applyFill="1" applyBorder="1" applyAlignment="1">
      <alignment horizontal="left" vertical="top" wrapText="1"/>
    </xf>
    <xf numFmtId="0" fontId="11" fillId="14" borderId="11" xfId="0" applyFont="1" applyFill="1" applyBorder="1" applyAlignment="1">
      <alignment horizontal="left" vertical="top" wrapText="1"/>
    </xf>
    <xf numFmtId="0" fontId="11" fillId="14" borderId="4" xfId="0" applyFont="1" applyFill="1" applyBorder="1" applyAlignment="1">
      <alignment horizontal="center" vertical="center"/>
    </xf>
    <xf numFmtId="0" fontId="11" fillId="14" borderId="5" xfId="0" applyFont="1" applyFill="1" applyBorder="1" applyAlignment="1">
      <alignment horizontal="center" vertical="center"/>
    </xf>
    <xf numFmtId="0" fontId="11" fillId="14" borderId="6" xfId="0" applyFont="1" applyFill="1" applyBorder="1" applyAlignment="1">
      <alignment horizontal="center" vertical="center"/>
    </xf>
    <xf numFmtId="0" fontId="11" fillId="14" borderId="7" xfId="0" applyFont="1" applyFill="1" applyBorder="1" applyAlignment="1">
      <alignment horizontal="center" vertical="center"/>
    </xf>
    <xf numFmtId="0" fontId="11" fillId="14" borderId="0" xfId="0" applyFont="1" applyFill="1" applyAlignment="1">
      <alignment horizontal="center" vertical="center"/>
    </xf>
    <xf numFmtId="0" fontId="11" fillId="14" borderId="8" xfId="0" applyFont="1" applyFill="1" applyBorder="1" applyAlignment="1">
      <alignment horizontal="center" vertical="center"/>
    </xf>
    <xf numFmtId="0" fontId="11" fillId="14" borderId="9" xfId="0" applyFont="1" applyFill="1" applyBorder="1" applyAlignment="1">
      <alignment horizontal="center" vertical="center"/>
    </xf>
    <xf numFmtId="0" fontId="11" fillId="14" borderId="10" xfId="0" applyFont="1" applyFill="1" applyBorder="1" applyAlignment="1">
      <alignment horizontal="center" vertical="center"/>
    </xf>
    <xf numFmtId="0" fontId="11" fillId="14" borderId="11" xfId="0" applyFont="1" applyFill="1" applyBorder="1" applyAlignment="1">
      <alignment horizontal="center" vertical="center"/>
    </xf>
    <xf numFmtId="0" fontId="95" fillId="14" borderId="26" xfId="0" applyFont="1" applyFill="1" applyBorder="1" applyAlignment="1">
      <alignment horizontal="left" vertical="center" wrapText="1"/>
    </xf>
    <xf numFmtId="0" fontId="96" fillId="0" borderId="33" xfId="0" applyFont="1" applyBorder="1" applyAlignment="1">
      <alignment horizontal="left" vertical="center" wrapText="1"/>
    </xf>
    <xf numFmtId="0" fontId="96" fillId="0" borderId="13" xfId="0" applyFont="1" applyBorder="1" applyAlignment="1">
      <alignment horizontal="left" vertical="center" wrapText="1"/>
    </xf>
    <xf numFmtId="0" fontId="19" fillId="14" borderId="14" xfId="0" applyFont="1" applyFill="1" applyBorder="1" applyAlignment="1">
      <alignment horizontal="center" vertical="center"/>
    </xf>
    <xf numFmtId="0" fontId="19" fillId="14" borderId="15" xfId="0" applyFont="1" applyFill="1" applyBorder="1" applyAlignment="1">
      <alignment horizontal="center" vertical="center"/>
    </xf>
    <xf numFmtId="0" fontId="19" fillId="14" borderId="16" xfId="0" applyFont="1" applyFill="1" applyBorder="1" applyAlignment="1">
      <alignment horizontal="center" vertical="center"/>
    </xf>
    <xf numFmtId="0" fontId="95" fillId="14" borderId="8" xfId="0" applyFont="1" applyFill="1" applyBorder="1" applyAlignment="1">
      <alignment horizontal="center" vertical="center"/>
    </xf>
    <xf numFmtId="0" fontId="95" fillId="14" borderId="0" xfId="0" applyFont="1" applyFill="1" applyAlignment="1">
      <alignment horizontal="center" vertical="center"/>
    </xf>
    <xf numFmtId="0" fontId="95" fillId="14" borderId="26" xfId="0" applyFont="1" applyFill="1" applyBorder="1" applyAlignment="1">
      <alignment horizontal="left" vertical="top" wrapText="1"/>
    </xf>
    <xf numFmtId="0" fontId="95" fillId="14" borderId="33" xfId="0" applyFont="1" applyFill="1" applyBorder="1" applyAlignment="1">
      <alignment horizontal="left" vertical="top"/>
    </xf>
    <xf numFmtId="0" fontId="95" fillId="14" borderId="13" xfId="0" applyFont="1" applyFill="1" applyBorder="1" applyAlignment="1">
      <alignment horizontal="left" vertical="top"/>
    </xf>
    <xf numFmtId="0" fontId="19" fillId="14" borderId="4" xfId="0" applyFont="1" applyFill="1" applyBorder="1" applyAlignment="1">
      <alignment horizontal="center" vertical="center"/>
    </xf>
    <xf numFmtId="0" fontId="19" fillId="14" borderId="5" xfId="0" applyFont="1" applyFill="1" applyBorder="1" applyAlignment="1">
      <alignment horizontal="center" vertical="center"/>
    </xf>
    <xf numFmtId="0" fontId="19" fillId="14" borderId="6" xfId="0" applyFont="1" applyFill="1" applyBorder="1" applyAlignment="1">
      <alignment horizontal="center" vertical="center"/>
    </xf>
    <xf numFmtId="0" fontId="19" fillId="14" borderId="7" xfId="0" applyFont="1" applyFill="1" applyBorder="1" applyAlignment="1">
      <alignment horizontal="center" vertical="center"/>
    </xf>
    <xf numFmtId="0" fontId="19" fillId="14" borderId="0" xfId="0" applyFont="1" applyFill="1" applyAlignment="1">
      <alignment horizontal="center" vertical="center"/>
    </xf>
    <xf numFmtId="0" fontId="19" fillId="14" borderId="8" xfId="0" applyFont="1" applyFill="1" applyBorder="1" applyAlignment="1">
      <alignment horizontal="center" vertical="center"/>
    </xf>
    <xf numFmtId="0" fontId="19" fillId="14" borderId="9" xfId="0" applyFont="1" applyFill="1" applyBorder="1" applyAlignment="1">
      <alignment horizontal="center" vertical="center"/>
    </xf>
    <xf numFmtId="0" fontId="19" fillId="14" borderId="10" xfId="0" applyFont="1" applyFill="1" applyBorder="1" applyAlignment="1">
      <alignment horizontal="center" vertical="center"/>
    </xf>
    <xf numFmtId="0" fontId="19" fillId="14" borderId="11" xfId="0" applyFont="1" applyFill="1" applyBorder="1" applyAlignment="1">
      <alignment horizontal="center" vertical="center"/>
    </xf>
    <xf numFmtId="0" fontId="95" fillId="14" borderId="4" xfId="0" applyFont="1" applyFill="1" applyBorder="1" applyAlignment="1">
      <alignment horizontal="left" vertical="center"/>
    </xf>
    <xf numFmtId="0" fontId="95" fillId="14" borderId="5" xfId="0" applyFont="1" applyFill="1" applyBorder="1" applyAlignment="1">
      <alignment horizontal="left" vertical="center"/>
    </xf>
    <xf numFmtId="0" fontId="11" fillId="14" borderId="14" xfId="0" applyFont="1" applyFill="1" applyBorder="1" applyAlignment="1">
      <alignment horizontal="center" vertical="center" shrinkToFit="1"/>
    </xf>
    <xf numFmtId="0" fontId="11" fillId="14" borderId="15" xfId="0" applyFont="1" applyFill="1" applyBorder="1" applyAlignment="1">
      <alignment horizontal="center" vertical="center" shrinkToFit="1"/>
    </xf>
    <xf numFmtId="0" fontId="11" fillId="14" borderId="16" xfId="0" applyFont="1" applyFill="1" applyBorder="1" applyAlignment="1">
      <alignment horizontal="center" vertical="center" shrinkToFit="1"/>
    </xf>
    <xf numFmtId="0" fontId="93" fillId="14" borderId="0" xfId="0" applyFont="1" applyFill="1" applyAlignment="1">
      <alignment horizontal="center" vertical="center"/>
    </xf>
    <xf numFmtId="0" fontId="95" fillId="14" borderId="4" xfId="0" applyFont="1" applyFill="1" applyBorder="1" applyAlignment="1">
      <alignment horizontal="center"/>
    </xf>
    <xf numFmtId="0" fontId="95" fillId="14" borderId="6" xfId="0" applyFont="1" applyFill="1" applyBorder="1" applyAlignment="1">
      <alignment horizontal="center"/>
    </xf>
    <xf numFmtId="0" fontId="95" fillId="14" borderId="7" xfId="0" applyFont="1" applyFill="1" applyBorder="1" applyAlignment="1">
      <alignment horizontal="center" vertical="center"/>
    </xf>
    <xf numFmtId="0" fontId="11" fillId="14" borderId="93" xfId="0" applyFont="1" applyFill="1" applyBorder="1" applyAlignment="1">
      <alignment horizontal="center" vertical="center"/>
    </xf>
    <xf numFmtId="0" fontId="19" fillId="14" borderId="14" xfId="0" applyFont="1" applyFill="1" applyBorder="1" applyAlignment="1">
      <alignment horizontal="center" vertical="center" shrinkToFit="1"/>
    </xf>
    <xf numFmtId="0" fontId="19" fillId="14" borderId="15" xfId="0" applyFont="1" applyFill="1" applyBorder="1" applyAlignment="1">
      <alignment horizontal="center" vertical="center" shrinkToFit="1"/>
    </xf>
    <xf numFmtId="0" fontId="19" fillId="14" borderId="16" xfId="0" applyFont="1" applyFill="1" applyBorder="1" applyAlignment="1">
      <alignment horizontal="center" vertical="center" shrinkToFit="1"/>
    </xf>
    <xf numFmtId="0" fontId="11" fillId="14" borderId="92" xfId="0" applyFont="1" applyFill="1" applyBorder="1" applyAlignment="1">
      <alignment horizontal="center" vertical="center"/>
    </xf>
    <xf numFmtId="0" fontId="11" fillId="14" borderId="94" xfId="0" applyFont="1" applyFill="1" applyBorder="1" applyAlignment="1">
      <alignment horizontal="center" vertical="center"/>
    </xf>
    <xf numFmtId="0" fontId="6" fillId="3" borderId="0" xfId="0" applyFont="1" applyFill="1" applyAlignment="1">
      <alignment horizontal="center" vertical="center"/>
    </xf>
    <xf numFmtId="0" fontId="94" fillId="3" borderId="4" xfId="0" applyFont="1" applyFill="1" applyBorder="1" applyAlignment="1">
      <alignment horizontal="center" vertical="top"/>
    </xf>
    <xf numFmtId="0" fontId="11" fillId="3" borderId="5" xfId="0" applyFont="1" applyFill="1" applyBorder="1" applyAlignment="1">
      <alignment horizontal="center" vertical="top"/>
    </xf>
    <xf numFmtId="0" fontId="11" fillId="3" borderId="6" xfId="0" applyFont="1" applyFill="1" applyBorder="1" applyAlignment="1">
      <alignment horizontal="center" vertical="top"/>
    </xf>
    <xf numFmtId="0" fontId="11" fillId="3" borderId="7" xfId="0" applyFont="1" applyFill="1" applyBorder="1" applyAlignment="1">
      <alignment horizontal="center" vertical="top"/>
    </xf>
    <xf numFmtId="0" fontId="11" fillId="3" borderId="0" xfId="0" applyFont="1" applyFill="1" applyAlignment="1">
      <alignment horizontal="center" vertical="top"/>
    </xf>
    <xf numFmtId="0" fontId="11" fillId="3" borderId="8" xfId="0" applyFont="1" applyFill="1" applyBorder="1" applyAlignment="1">
      <alignment horizontal="center" vertical="top"/>
    </xf>
    <xf numFmtId="0" fontId="11" fillId="3" borderId="9" xfId="0" applyFont="1" applyFill="1" applyBorder="1" applyAlignment="1">
      <alignment horizontal="center" vertical="top"/>
    </xf>
    <xf numFmtId="0" fontId="11" fillId="3" borderId="10" xfId="0" applyFont="1" applyFill="1" applyBorder="1" applyAlignment="1">
      <alignment horizontal="center" vertical="top"/>
    </xf>
    <xf numFmtId="0" fontId="11" fillId="3" borderId="11" xfId="0" applyFont="1" applyFill="1" applyBorder="1" applyAlignment="1">
      <alignment horizontal="center" vertical="top"/>
    </xf>
    <xf numFmtId="0" fontId="95" fillId="14" borderId="0" xfId="0" applyFont="1" applyFill="1" applyAlignment="1">
      <alignment horizontal="center" vertical="center" shrinkToFit="1"/>
    </xf>
    <xf numFmtId="0" fontId="95" fillId="14" borderId="12" xfId="0" applyFont="1" applyFill="1" applyBorder="1" applyAlignment="1">
      <alignment horizontal="center" vertical="center"/>
    </xf>
    <xf numFmtId="0" fontId="11" fillId="14" borderId="1" xfId="0" applyFont="1" applyFill="1" applyBorder="1" applyAlignment="1">
      <alignment horizontal="center" vertical="center"/>
    </xf>
    <xf numFmtId="0" fontId="11" fillId="14" borderId="3" xfId="0" applyFont="1" applyFill="1" applyBorder="1" applyAlignment="1">
      <alignment horizontal="center" vertical="center"/>
    </xf>
    <xf numFmtId="49" fontId="11" fillId="14" borderId="1" xfId="0" applyNumberFormat="1" applyFont="1" applyFill="1" applyBorder="1" applyAlignment="1">
      <alignment horizontal="center" vertical="center"/>
    </xf>
    <xf numFmtId="0" fontId="11" fillId="14" borderId="2" xfId="0" applyFont="1" applyFill="1" applyBorder="1" applyAlignment="1">
      <alignment horizontal="center" vertical="center"/>
    </xf>
    <xf numFmtId="0" fontId="11" fillId="14" borderId="14" xfId="0" applyFont="1" applyFill="1" applyBorder="1" applyAlignment="1">
      <alignment horizontal="center" vertical="center"/>
    </xf>
    <xf numFmtId="0" fontId="11" fillId="14" borderId="15" xfId="0" applyFont="1" applyFill="1" applyBorder="1" applyAlignment="1">
      <alignment horizontal="center" vertical="center"/>
    </xf>
    <xf numFmtId="0" fontId="11" fillId="14" borderId="16" xfId="0" applyFont="1" applyFill="1" applyBorder="1" applyAlignment="1">
      <alignment horizontal="center" vertical="center"/>
    </xf>
    <xf numFmtId="0" fontId="11" fillId="14" borderId="95" xfId="0" applyFont="1" applyFill="1" applyBorder="1" applyAlignment="1">
      <alignment horizontal="center" vertical="center"/>
    </xf>
    <xf numFmtId="0" fontId="11" fillId="14" borderId="96" xfId="0" applyFont="1" applyFill="1" applyBorder="1" applyAlignment="1">
      <alignment horizontal="center" vertical="center"/>
    </xf>
    <xf numFmtId="0" fontId="11" fillId="14" borderId="97" xfId="0" applyFont="1" applyFill="1" applyBorder="1" applyAlignment="1">
      <alignment horizontal="center" vertical="center"/>
    </xf>
    <xf numFmtId="0" fontId="11" fillId="14" borderId="17" xfId="0" applyFont="1" applyFill="1" applyBorder="1" applyAlignment="1">
      <alignment horizontal="center" vertical="center"/>
    </xf>
    <xf numFmtId="0" fontId="11" fillId="14" borderId="18" xfId="0" applyFont="1" applyFill="1" applyBorder="1" applyAlignment="1">
      <alignment horizontal="center" vertical="center"/>
    </xf>
    <xf numFmtId="0" fontId="11" fillId="14" borderId="19" xfId="0" applyFont="1" applyFill="1" applyBorder="1" applyAlignment="1">
      <alignment horizontal="center" vertical="center"/>
    </xf>
    <xf numFmtId="0" fontId="95" fillId="14" borderId="9" xfId="0" applyFont="1" applyFill="1" applyBorder="1" applyAlignment="1">
      <alignment horizontal="left" vertical="center"/>
    </xf>
    <xf numFmtId="0" fontId="18" fillId="14" borderId="0" xfId="0" applyFont="1" applyFill="1" applyAlignment="1">
      <alignment horizontal="left"/>
    </xf>
    <xf numFmtId="0" fontId="104" fillId="14" borderId="0" xfId="0" applyFont="1" applyFill="1" applyAlignment="1">
      <alignment horizontal="left" vertical="center" wrapText="1"/>
    </xf>
    <xf numFmtId="0" fontId="103" fillId="14" borderId="77" xfId="0" applyFont="1" applyFill="1" applyBorder="1" applyAlignment="1">
      <alignment horizontal="center" vertical="center"/>
    </xf>
    <xf numFmtId="0" fontId="103" fillId="14" borderId="32" xfId="0" applyFont="1" applyFill="1" applyBorder="1" applyAlignment="1">
      <alignment horizontal="center" vertical="center"/>
    </xf>
    <xf numFmtId="0" fontId="103" fillId="14" borderId="43" xfId="0" applyFont="1" applyFill="1" applyBorder="1" applyAlignment="1">
      <alignment horizontal="center" vertical="center"/>
    </xf>
    <xf numFmtId="0" fontId="103" fillId="14" borderId="59" xfId="0" applyFont="1" applyFill="1" applyBorder="1" applyAlignment="1">
      <alignment horizontal="center" vertical="center"/>
    </xf>
    <xf numFmtId="0" fontId="103" fillId="14" borderId="67" xfId="0" applyFont="1" applyFill="1" applyBorder="1" applyAlignment="1">
      <alignment horizontal="center" vertical="center"/>
    </xf>
    <xf numFmtId="0" fontId="103" fillId="14" borderId="58" xfId="0" applyFont="1" applyFill="1" applyBorder="1" applyAlignment="1">
      <alignment horizontal="center" vertical="center"/>
    </xf>
    <xf numFmtId="0" fontId="95" fillId="15" borderId="26" xfId="0" applyFont="1" applyFill="1" applyBorder="1" applyAlignment="1">
      <alignment horizontal="left" vertical="center" wrapText="1"/>
    </xf>
    <xf numFmtId="0" fontId="96" fillId="16" borderId="33" xfId="0" applyFont="1" applyFill="1" applyBorder="1" applyAlignment="1">
      <alignment horizontal="left" vertical="center" wrapText="1"/>
    </xf>
    <xf numFmtId="0" fontId="96" fillId="16" borderId="13" xfId="0" applyFont="1" applyFill="1" applyBorder="1" applyAlignment="1">
      <alignment horizontal="left" vertical="center" wrapText="1"/>
    </xf>
    <xf numFmtId="0" fontId="19" fillId="15" borderId="14" xfId="0" applyFont="1" applyFill="1" applyBorder="1" applyAlignment="1">
      <alignment horizontal="center" vertical="center"/>
    </xf>
    <xf numFmtId="0" fontId="19" fillId="15" borderId="15" xfId="0" applyFont="1" applyFill="1" applyBorder="1" applyAlignment="1">
      <alignment horizontal="center" vertical="center"/>
    </xf>
    <xf numFmtId="0" fontId="19" fillId="15" borderId="16" xfId="0" applyFont="1" applyFill="1" applyBorder="1" applyAlignment="1">
      <alignment horizontal="center" vertical="center"/>
    </xf>
    <xf numFmtId="0" fontId="95" fillId="15" borderId="8" xfId="0" applyFont="1" applyFill="1" applyBorder="1" applyAlignment="1">
      <alignment horizontal="center" vertical="center"/>
    </xf>
    <xf numFmtId="0" fontId="95" fillId="15" borderId="11" xfId="0" applyFont="1" applyFill="1" applyBorder="1" applyAlignment="1">
      <alignment horizontal="center" vertical="center"/>
    </xf>
    <xf numFmtId="0" fontId="11" fillId="15" borderId="7" xfId="0" applyFont="1" applyFill="1" applyBorder="1" applyAlignment="1">
      <alignment horizontal="center" vertical="center"/>
    </xf>
    <xf numFmtId="0" fontId="11" fillId="15" borderId="0" xfId="0" applyFont="1" applyFill="1" applyAlignment="1">
      <alignment horizontal="center" vertical="center"/>
    </xf>
    <xf numFmtId="0" fontId="11" fillId="15" borderId="9" xfId="0" applyFont="1" applyFill="1" applyBorder="1" applyAlignment="1">
      <alignment horizontal="center" vertical="center"/>
    </xf>
    <xf numFmtId="0" fontId="11" fillId="15" borderId="10" xfId="0" applyFont="1" applyFill="1" applyBorder="1" applyAlignment="1">
      <alignment horizontal="center" vertical="center"/>
    </xf>
    <xf numFmtId="0" fontId="95" fillId="15" borderId="0" xfId="0" applyFont="1" applyFill="1" applyAlignment="1">
      <alignment horizontal="center" vertical="center"/>
    </xf>
    <xf numFmtId="0" fontId="106" fillId="14" borderId="0" xfId="0" applyFont="1" applyFill="1" applyAlignment="1">
      <alignment horizontal="left" shrinkToFit="1"/>
    </xf>
    <xf numFmtId="0" fontId="95" fillId="15" borderId="1" xfId="0" applyFont="1" applyFill="1" applyBorder="1" applyAlignment="1">
      <alignment horizontal="center" vertical="center"/>
    </xf>
    <xf numFmtId="0" fontId="95" fillId="15" borderId="2" xfId="0" applyFont="1" applyFill="1" applyBorder="1" applyAlignment="1">
      <alignment horizontal="center" vertical="center"/>
    </xf>
    <xf numFmtId="0" fontId="95" fillId="15" borderId="3" xfId="0" applyFont="1" applyFill="1" applyBorder="1" applyAlignment="1">
      <alignment horizontal="center" vertical="center"/>
    </xf>
    <xf numFmtId="0" fontId="19" fillId="15" borderId="1" xfId="0" applyFont="1" applyFill="1" applyBorder="1" applyAlignment="1">
      <alignment horizontal="center" vertical="center"/>
    </xf>
    <xf numFmtId="0" fontId="19" fillId="15" borderId="2" xfId="0" applyFont="1" applyFill="1" applyBorder="1" applyAlignment="1">
      <alignment horizontal="center" vertical="center"/>
    </xf>
    <xf numFmtId="0" fontId="19" fillId="15" borderId="3" xfId="0" applyFont="1" applyFill="1" applyBorder="1" applyAlignment="1">
      <alignment horizontal="center" vertical="center"/>
    </xf>
    <xf numFmtId="0" fontId="95" fillId="15" borderId="26" xfId="0" applyFont="1" applyFill="1" applyBorder="1" applyAlignment="1">
      <alignment horizontal="left" vertical="top" wrapText="1"/>
    </xf>
    <xf numFmtId="0" fontId="95" fillId="15" borderId="33" xfId="0" applyFont="1" applyFill="1" applyBorder="1" applyAlignment="1">
      <alignment horizontal="left" vertical="top"/>
    </xf>
    <xf numFmtId="0" fontId="95" fillId="15" borderId="13" xfId="0" applyFont="1" applyFill="1" applyBorder="1" applyAlignment="1">
      <alignment horizontal="left" vertical="top"/>
    </xf>
    <xf numFmtId="0" fontId="19" fillId="15" borderId="4" xfId="0" applyFont="1" applyFill="1" applyBorder="1" applyAlignment="1">
      <alignment horizontal="center" vertical="center"/>
    </xf>
    <xf numFmtId="0" fontId="19" fillId="15" borderId="5" xfId="0" applyFont="1" applyFill="1" applyBorder="1" applyAlignment="1">
      <alignment horizontal="center" vertical="center"/>
    </xf>
    <xf numFmtId="0" fontId="19" fillId="15" borderId="6" xfId="0" applyFont="1" applyFill="1" applyBorder="1" applyAlignment="1">
      <alignment horizontal="center" vertical="center"/>
    </xf>
    <xf numFmtId="0" fontId="19" fillId="15" borderId="7" xfId="0" applyFont="1" applyFill="1" applyBorder="1" applyAlignment="1">
      <alignment horizontal="center" vertical="center"/>
    </xf>
    <xf numFmtId="0" fontId="19" fillId="15" borderId="0" xfId="0" applyFont="1" applyFill="1" applyAlignment="1">
      <alignment horizontal="center" vertical="center"/>
    </xf>
    <xf numFmtId="0" fontId="19" fillId="15" borderId="8" xfId="0" applyFont="1" applyFill="1" applyBorder="1" applyAlignment="1">
      <alignment horizontal="center" vertical="center"/>
    </xf>
    <xf numFmtId="0" fontId="19" fillId="15" borderId="9" xfId="0" applyFont="1" applyFill="1" applyBorder="1" applyAlignment="1">
      <alignment horizontal="center" vertical="center"/>
    </xf>
    <xf numFmtId="0" fontId="19" fillId="15" borderId="10" xfId="0" applyFont="1" applyFill="1" applyBorder="1" applyAlignment="1">
      <alignment horizontal="center" vertical="center"/>
    </xf>
    <xf numFmtId="0" fontId="19" fillId="15" borderId="11" xfId="0" applyFont="1" applyFill="1" applyBorder="1" applyAlignment="1">
      <alignment horizontal="center" vertical="center"/>
    </xf>
    <xf numFmtId="0" fontId="106" fillId="14" borderId="4" xfId="0" applyFont="1" applyFill="1" applyBorder="1" applyAlignment="1">
      <alignment horizontal="center" vertical="center"/>
    </xf>
    <xf numFmtId="0" fontId="106" fillId="14" borderId="5" xfId="0" applyFont="1" applyFill="1" applyBorder="1" applyAlignment="1">
      <alignment horizontal="center" vertical="center"/>
    </xf>
    <xf numFmtId="0" fontId="106" fillId="14" borderId="6" xfId="0" applyFont="1" applyFill="1" applyBorder="1" applyAlignment="1">
      <alignment horizontal="center" vertical="center"/>
    </xf>
    <xf numFmtId="0" fontId="106" fillId="14" borderId="7" xfId="0" applyFont="1" applyFill="1" applyBorder="1" applyAlignment="1">
      <alignment horizontal="center" vertical="center"/>
    </xf>
    <xf numFmtId="0" fontId="106" fillId="14" borderId="0" xfId="0" applyFont="1" applyFill="1" applyAlignment="1">
      <alignment horizontal="center" vertical="center"/>
    </xf>
    <xf numFmtId="0" fontId="106" fillId="14" borderId="8" xfId="0" applyFont="1" applyFill="1" applyBorder="1" applyAlignment="1">
      <alignment horizontal="center" vertical="center"/>
    </xf>
    <xf numFmtId="0" fontId="106" fillId="14" borderId="9" xfId="0" applyFont="1" applyFill="1" applyBorder="1" applyAlignment="1">
      <alignment horizontal="center" vertical="center"/>
    </xf>
    <xf numFmtId="0" fontId="106" fillId="14" borderId="10" xfId="0" applyFont="1" applyFill="1" applyBorder="1" applyAlignment="1">
      <alignment horizontal="center" vertical="center"/>
    </xf>
    <xf numFmtId="0" fontId="106" fillId="14" borderId="11" xfId="0" applyFont="1" applyFill="1" applyBorder="1" applyAlignment="1">
      <alignment horizontal="center" vertical="center"/>
    </xf>
    <xf numFmtId="0" fontId="106" fillId="14" borderId="0" xfId="0" applyFont="1" applyFill="1" applyAlignment="1">
      <alignment horizontal="left" vertical="top" shrinkToFit="1"/>
    </xf>
    <xf numFmtId="0" fontId="95" fillId="14" borderId="14" xfId="0" applyFont="1" applyFill="1" applyBorder="1" applyAlignment="1">
      <alignment horizontal="left" vertical="center"/>
    </xf>
    <xf numFmtId="0" fontId="95" fillId="14" borderId="15" xfId="0" applyFont="1" applyFill="1" applyBorder="1" applyAlignment="1">
      <alignment horizontal="left" vertical="center"/>
    </xf>
    <xf numFmtId="0" fontId="95" fillId="14" borderId="16" xfId="0" applyFont="1" applyFill="1" applyBorder="1" applyAlignment="1">
      <alignment horizontal="left" vertical="center"/>
    </xf>
    <xf numFmtId="0" fontId="104" fillId="14" borderId="7" xfId="0" applyFont="1" applyFill="1" applyBorder="1" applyAlignment="1">
      <alignment horizontal="center" vertical="center"/>
    </xf>
    <xf numFmtId="0" fontId="104" fillId="14" borderId="0" xfId="0" applyFont="1" applyFill="1" applyAlignment="1">
      <alignment horizontal="center" vertical="center"/>
    </xf>
    <xf numFmtId="0" fontId="104" fillId="14" borderId="9" xfId="0" applyFont="1" applyFill="1" applyBorder="1" applyAlignment="1">
      <alignment horizontal="center" vertical="center"/>
    </xf>
    <xf numFmtId="0" fontId="104" fillId="14" borderId="10" xfId="0" applyFont="1" applyFill="1" applyBorder="1" applyAlignment="1">
      <alignment horizontal="center" vertical="center"/>
    </xf>
    <xf numFmtId="0" fontId="104" fillId="14" borderId="93" xfId="0" applyFont="1" applyFill="1" applyBorder="1" applyAlignment="1">
      <alignment horizontal="center" vertical="center"/>
    </xf>
    <xf numFmtId="0" fontId="18" fillId="14" borderId="0" xfId="0" applyFont="1" applyFill="1" applyAlignment="1">
      <alignment horizontal="left" vertical="top" wrapText="1"/>
    </xf>
    <xf numFmtId="0" fontId="95" fillId="14" borderId="10" xfId="0" applyFont="1" applyFill="1" applyBorder="1" applyAlignment="1">
      <alignment horizontal="center" vertical="center"/>
    </xf>
    <xf numFmtId="0" fontId="90" fillId="14" borderId="4" xfId="0" applyFont="1" applyFill="1" applyBorder="1" applyAlignment="1">
      <alignment horizontal="center"/>
    </xf>
    <xf numFmtId="0" fontId="90" fillId="14" borderId="6" xfId="0" applyFont="1" applyFill="1" applyBorder="1" applyAlignment="1">
      <alignment horizontal="center"/>
    </xf>
    <xf numFmtId="0" fontId="11" fillId="14" borderId="14" xfId="0" applyFont="1" applyFill="1" applyBorder="1" applyAlignment="1">
      <alignment horizontal="left" vertical="center" shrinkToFit="1"/>
    </xf>
    <xf numFmtId="0" fontId="11" fillId="14" borderId="15" xfId="0" applyFont="1" applyFill="1" applyBorder="1" applyAlignment="1">
      <alignment horizontal="left" vertical="center" shrinkToFit="1"/>
    </xf>
    <xf numFmtId="0" fontId="11" fillId="14" borderId="16" xfId="0" applyFont="1" applyFill="1" applyBorder="1" applyAlignment="1">
      <alignment horizontal="left" vertical="center" shrinkToFit="1"/>
    </xf>
    <xf numFmtId="0" fontId="104" fillId="14" borderId="92" xfId="0" applyFont="1" applyFill="1" applyBorder="1" applyAlignment="1">
      <alignment horizontal="left" vertical="center"/>
    </xf>
    <xf numFmtId="0" fontId="104" fillId="14" borderId="93" xfId="0" applyFont="1" applyFill="1" applyBorder="1" applyAlignment="1">
      <alignment horizontal="left" vertical="center"/>
    </xf>
    <xf numFmtId="0" fontId="104" fillId="14" borderId="94" xfId="0" applyFont="1" applyFill="1" applyBorder="1" applyAlignment="1">
      <alignment horizontal="left" vertical="center"/>
    </xf>
    <xf numFmtId="0" fontId="104" fillId="14" borderId="9" xfId="0" applyFont="1" applyFill="1" applyBorder="1" applyAlignment="1">
      <alignment horizontal="left" vertical="center"/>
    </xf>
    <xf numFmtId="0" fontId="104" fillId="14" borderId="10" xfId="0" applyFont="1" applyFill="1" applyBorder="1" applyAlignment="1">
      <alignment horizontal="left" vertical="center"/>
    </xf>
    <xf numFmtId="0" fontId="104" fillId="14" borderId="11" xfId="0" applyFont="1" applyFill="1" applyBorder="1" applyAlignment="1">
      <alignment horizontal="left" vertical="center"/>
    </xf>
    <xf numFmtId="0" fontId="90" fillId="14" borderId="4" xfId="0" applyFont="1" applyFill="1" applyBorder="1" applyAlignment="1">
      <alignment horizontal="center" vertical="center"/>
    </xf>
    <xf numFmtId="0" fontId="90" fillId="14" borderId="6" xfId="0" applyFont="1" applyFill="1" applyBorder="1" applyAlignment="1">
      <alignment horizontal="center" vertical="center"/>
    </xf>
    <xf numFmtId="0" fontId="39" fillId="14" borderId="14" xfId="0" applyFont="1" applyFill="1" applyBorder="1" applyAlignment="1">
      <alignment horizontal="left" vertical="center"/>
    </xf>
    <xf numFmtId="0" fontId="39" fillId="14" borderId="15" xfId="0" applyFont="1" applyFill="1" applyBorder="1" applyAlignment="1">
      <alignment horizontal="left" vertical="center"/>
    </xf>
    <xf numFmtId="0" fontId="39" fillId="14" borderId="16" xfId="0" applyFont="1" applyFill="1" applyBorder="1" applyAlignment="1">
      <alignment horizontal="left" vertical="center"/>
    </xf>
    <xf numFmtId="0" fontId="103" fillId="14" borderId="92" xfId="0" applyFont="1" applyFill="1" applyBorder="1" applyAlignment="1">
      <alignment horizontal="left" vertical="center"/>
    </xf>
    <xf numFmtId="0" fontId="103" fillId="14" borderId="93" xfId="0" applyFont="1" applyFill="1" applyBorder="1" applyAlignment="1">
      <alignment horizontal="left" vertical="center"/>
    </xf>
    <xf numFmtId="0" fontId="103" fillId="14" borderId="94" xfId="0" applyFont="1" applyFill="1" applyBorder="1" applyAlignment="1">
      <alignment horizontal="left" vertical="center"/>
    </xf>
    <xf numFmtId="0" fontId="103" fillId="14" borderId="95" xfId="0" applyFont="1" applyFill="1" applyBorder="1" applyAlignment="1">
      <alignment horizontal="left" vertical="center"/>
    </xf>
    <xf numFmtId="0" fontId="103" fillId="14" borderId="96" xfId="0" applyFont="1" applyFill="1" applyBorder="1" applyAlignment="1">
      <alignment horizontal="left" vertical="center"/>
    </xf>
    <xf numFmtId="0" fontId="103" fillId="14" borderId="97" xfId="0" applyFont="1" applyFill="1" applyBorder="1" applyAlignment="1">
      <alignment horizontal="left" vertical="center"/>
    </xf>
    <xf numFmtId="0" fontId="19" fillId="14" borderId="17" xfId="0" applyFont="1" applyFill="1" applyBorder="1" applyAlignment="1">
      <alignment horizontal="center" vertical="center"/>
    </xf>
    <xf numFmtId="0" fontId="19" fillId="14" borderId="18" xfId="0" applyFont="1" applyFill="1" applyBorder="1" applyAlignment="1">
      <alignment horizontal="center" vertical="center"/>
    </xf>
    <xf numFmtId="0" fontId="19" fillId="14" borderId="19" xfId="0" applyFont="1" applyFill="1" applyBorder="1" applyAlignment="1">
      <alignment horizontal="center" vertical="center"/>
    </xf>
    <xf numFmtId="0" fontId="19" fillId="14" borderId="92" xfId="0" applyFont="1" applyFill="1" applyBorder="1" applyAlignment="1">
      <alignment horizontal="center" vertical="center"/>
    </xf>
    <xf numFmtId="0" fontId="19" fillId="14" borderId="93" xfId="0" applyFont="1" applyFill="1" applyBorder="1" applyAlignment="1">
      <alignment horizontal="center" vertical="center"/>
    </xf>
    <xf numFmtId="0" fontId="19" fillId="14" borderId="94" xfId="0" applyFont="1" applyFill="1" applyBorder="1" applyAlignment="1">
      <alignment horizontal="center" vertical="center"/>
    </xf>
    <xf numFmtId="0" fontId="99" fillId="14" borderId="0" xfId="0" applyFont="1" applyFill="1" applyAlignment="1">
      <alignment horizontal="center" vertical="center"/>
    </xf>
    <xf numFmtId="0" fontId="103" fillId="14" borderId="1" xfId="0" applyFont="1" applyFill="1" applyBorder="1" applyAlignment="1">
      <alignment horizontal="center" vertical="center"/>
    </xf>
    <xf numFmtId="0" fontId="103" fillId="14" borderId="3" xfId="0" applyFont="1" applyFill="1" applyBorder="1" applyAlignment="1">
      <alignment horizontal="center" vertical="center"/>
    </xf>
    <xf numFmtId="0" fontId="112" fillId="0" borderId="0" xfId="0" applyFont="1" applyAlignment="1">
      <alignment horizontal="center" vertical="center"/>
    </xf>
  </cellXfs>
  <cellStyles count="6">
    <cellStyle name="ハイパーリンク" xfId="2" builtinId="8"/>
    <cellStyle name="桁区切り" xfId="1" builtinId="6"/>
    <cellStyle name="桁区切り 2" xfId="5" xr:uid="{F633F254-D780-4F35-B250-D317600E7910}"/>
    <cellStyle name="標準" xfId="0" builtinId="0"/>
    <cellStyle name="標準 2" xfId="3" xr:uid="{00000000-0005-0000-0000-000003000000}"/>
    <cellStyle name="標準 2 2" xfId="4" xr:uid="{00000000-0005-0000-0000-000004000000}"/>
  </cellStyles>
  <dxfs count="2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numFmt numFmtId="0" formatCode="General"/>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0000"/>
      <color rgb="FFFBFCE4"/>
      <color rgb="FFFEFFC9"/>
      <color rgb="FFFEF8CA"/>
      <color rgb="FFFA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213360</xdr:colOff>
      <xdr:row>1</xdr:row>
      <xdr:rowOff>68580</xdr:rowOff>
    </xdr:from>
    <xdr:to>
      <xdr:col>9</xdr:col>
      <xdr:colOff>91440</xdr:colOff>
      <xdr:row>26</xdr:row>
      <xdr:rowOff>45720</xdr:rowOff>
    </xdr:to>
    <xdr:sp macro="" textlink="">
      <xdr:nvSpPr>
        <xdr:cNvPr id="2" name="テキスト ボックス 1">
          <a:extLst>
            <a:ext uri="{FF2B5EF4-FFF2-40B4-BE49-F238E27FC236}">
              <a16:creationId xmlns:a16="http://schemas.microsoft.com/office/drawing/2014/main" id="{435C01ED-F809-B4A9-A5E7-0A510B849582}"/>
            </a:ext>
          </a:extLst>
        </xdr:cNvPr>
        <xdr:cNvSpPr txBox="1"/>
      </xdr:nvSpPr>
      <xdr:spPr>
        <a:xfrm>
          <a:off x="213360" y="236220"/>
          <a:ext cx="5364480" cy="41681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応募申請作成についての確認事項</a:t>
          </a:r>
          <a:endParaRPr kumimoji="1" lang="en-US" altLang="ja-JP" sz="2000"/>
        </a:p>
        <a:p>
          <a:endParaRPr kumimoji="1" lang="en-US" altLang="ja-JP" sz="2000"/>
        </a:p>
        <a:p>
          <a:r>
            <a:rPr kumimoji="1" lang="ja-JP" altLang="en-US" sz="2000"/>
            <a:t>チェックシート（提出必要書類）を必ずご確認の上、応募申請書は①～④のシートを作成ください。</a:t>
          </a:r>
          <a:endParaRPr kumimoji="1" lang="en-US" altLang="ja-JP" sz="2000"/>
        </a:p>
        <a:p>
          <a:endParaRPr kumimoji="1" lang="en-US" altLang="ja-JP" sz="2000"/>
        </a:p>
        <a:p>
          <a:r>
            <a:rPr kumimoji="1" lang="ja-JP" altLang="en-US" sz="2000"/>
            <a:t>⑤以降は、採択内定後、本申請の際に作成をする資料となります。</a:t>
          </a:r>
          <a:endParaRPr kumimoji="1" lang="en-US" altLang="ja-JP" sz="2000"/>
        </a:p>
        <a:p>
          <a:r>
            <a:rPr kumimoji="1" lang="en-US" altLang="ja-JP" sz="2000"/>
            <a:t>※</a:t>
          </a:r>
          <a:r>
            <a:rPr kumimoji="1" lang="ja-JP" altLang="en-US" sz="2000"/>
            <a:t>応募申請時は提出不要です。</a:t>
          </a:r>
          <a:endParaRPr kumimoji="1" lang="en-US" altLang="ja-JP" sz="2000"/>
        </a:p>
        <a:p>
          <a:endParaRPr kumimoji="1" lang="en-US" altLang="ja-JP" sz="20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72241</xdr:colOff>
      <xdr:row>0</xdr:row>
      <xdr:rowOff>0</xdr:rowOff>
    </xdr:from>
    <xdr:to>
      <xdr:col>13</xdr:col>
      <xdr:colOff>526389</xdr:colOff>
      <xdr:row>44</xdr:row>
      <xdr:rowOff>110666</xdr:rowOff>
    </xdr:to>
    <xdr:pic>
      <xdr:nvPicPr>
        <xdr:cNvPr id="2" name="図 1">
          <a:extLst>
            <a:ext uri="{FF2B5EF4-FFF2-40B4-BE49-F238E27FC236}">
              <a16:creationId xmlns:a16="http://schemas.microsoft.com/office/drawing/2014/main" id="{03DD6045-5960-409C-BC96-F589539519DB}"/>
            </a:ext>
          </a:extLst>
        </xdr:cNvPr>
        <xdr:cNvPicPr>
          <a:picLocks noChangeAspect="1"/>
        </xdr:cNvPicPr>
      </xdr:nvPicPr>
      <xdr:blipFill>
        <a:blip xmlns:r="http://schemas.openxmlformats.org/officeDocument/2006/relationships" r:embed="rId1"/>
        <a:stretch>
          <a:fillRect/>
        </a:stretch>
      </xdr:blipFill>
      <xdr:spPr>
        <a:xfrm>
          <a:off x="72241" y="0"/>
          <a:ext cx="9171428" cy="729523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E63088A0-6026-4FEA-A607-DD156FCD6E4A}"/>
            </a:ext>
          </a:extLst>
        </xdr:cNvPr>
        <xdr:cNvSpPr>
          <a:spLocks noChangeShapeType="1"/>
        </xdr:cNvSpPr>
      </xdr:nvSpPr>
      <xdr:spPr bwMode="auto">
        <a:xfrm>
          <a:off x="5890260" y="168783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0920A186-A1D8-4D44-9A32-DE75FD35EE25}"/>
            </a:ext>
          </a:extLst>
        </xdr:cNvPr>
        <xdr:cNvSpPr>
          <a:spLocks noChangeShapeType="1"/>
        </xdr:cNvSpPr>
      </xdr:nvSpPr>
      <xdr:spPr bwMode="auto">
        <a:xfrm>
          <a:off x="5890260" y="168783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67235</xdr:colOff>
      <xdr:row>29</xdr:row>
      <xdr:rowOff>44823</xdr:rowOff>
    </xdr:from>
    <xdr:to>
      <xdr:col>17</xdr:col>
      <xdr:colOff>78441</xdr:colOff>
      <xdr:row>35</xdr:row>
      <xdr:rowOff>369794</xdr:rowOff>
    </xdr:to>
    <xdr:sp macro="" textlink="">
      <xdr:nvSpPr>
        <xdr:cNvPr id="4" name="テキスト ボックス 3">
          <a:extLst>
            <a:ext uri="{FF2B5EF4-FFF2-40B4-BE49-F238E27FC236}">
              <a16:creationId xmlns:a16="http://schemas.microsoft.com/office/drawing/2014/main" id="{551C9247-73DD-44A5-9908-6DEC2B1EF8C5}"/>
            </a:ext>
          </a:extLst>
        </xdr:cNvPr>
        <xdr:cNvSpPr txBox="1"/>
      </xdr:nvSpPr>
      <xdr:spPr>
        <a:xfrm>
          <a:off x="67235" y="7375263"/>
          <a:ext cx="6754906" cy="1749911"/>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0</xdr:col>
      <xdr:colOff>67235</xdr:colOff>
      <xdr:row>19</xdr:row>
      <xdr:rowOff>33618</xdr:rowOff>
    </xdr:from>
    <xdr:to>
      <xdr:col>17</xdr:col>
      <xdr:colOff>78441</xdr:colOff>
      <xdr:row>20</xdr:row>
      <xdr:rowOff>291353</xdr:rowOff>
    </xdr:to>
    <xdr:sp macro="" textlink="">
      <xdr:nvSpPr>
        <xdr:cNvPr id="5" name="テキスト ボックス 4">
          <a:extLst>
            <a:ext uri="{FF2B5EF4-FFF2-40B4-BE49-F238E27FC236}">
              <a16:creationId xmlns:a16="http://schemas.microsoft.com/office/drawing/2014/main" id="{47CE97DE-3971-4D5B-8D69-675746AD76E8}"/>
            </a:ext>
          </a:extLst>
        </xdr:cNvPr>
        <xdr:cNvSpPr txBox="1"/>
      </xdr:nvSpPr>
      <xdr:spPr>
        <a:xfrm>
          <a:off x="67235" y="4712298"/>
          <a:ext cx="6754906" cy="516815"/>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16</xdr:col>
      <xdr:colOff>212910</xdr:colOff>
      <xdr:row>37</xdr:row>
      <xdr:rowOff>89647</xdr:rowOff>
    </xdr:from>
    <xdr:to>
      <xdr:col>22</xdr:col>
      <xdr:colOff>347381</xdr:colOff>
      <xdr:row>38</xdr:row>
      <xdr:rowOff>190500</xdr:rowOff>
    </xdr:to>
    <xdr:sp macro="" textlink="">
      <xdr:nvSpPr>
        <xdr:cNvPr id="6" name="吹き出し: 左矢印 5">
          <a:extLst>
            <a:ext uri="{FF2B5EF4-FFF2-40B4-BE49-F238E27FC236}">
              <a16:creationId xmlns:a16="http://schemas.microsoft.com/office/drawing/2014/main" id="{943ED3D5-4E58-4DF4-9C2E-4C6EBF988D46}"/>
            </a:ext>
          </a:extLst>
        </xdr:cNvPr>
        <xdr:cNvSpPr/>
      </xdr:nvSpPr>
      <xdr:spPr>
        <a:xfrm>
          <a:off x="6743250" y="9599407"/>
          <a:ext cx="2961491" cy="580913"/>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・住所：沖縄県から記載（履歴事項の通り）</a:t>
          </a:r>
        </a:p>
      </xdr:txBody>
    </xdr:sp>
    <xdr:clientData fPrintsWithSheet="0"/>
  </xdr:twoCellAnchor>
  <xdr:twoCellAnchor>
    <xdr:from>
      <xdr:col>16</xdr:col>
      <xdr:colOff>190498</xdr:colOff>
      <xdr:row>26</xdr:row>
      <xdr:rowOff>100853</xdr:rowOff>
    </xdr:from>
    <xdr:to>
      <xdr:col>22</xdr:col>
      <xdr:colOff>448237</xdr:colOff>
      <xdr:row>28</xdr:row>
      <xdr:rowOff>381001</xdr:rowOff>
    </xdr:to>
    <xdr:sp macro="" textlink="">
      <xdr:nvSpPr>
        <xdr:cNvPr id="7" name="吹き出し: 左矢印 6">
          <a:extLst>
            <a:ext uri="{FF2B5EF4-FFF2-40B4-BE49-F238E27FC236}">
              <a16:creationId xmlns:a16="http://schemas.microsoft.com/office/drawing/2014/main" id="{0A452629-7099-4805-AAD5-0D992186F026}"/>
            </a:ext>
          </a:extLst>
        </xdr:cNvPr>
        <xdr:cNvSpPr/>
      </xdr:nvSpPr>
      <xdr:spPr>
        <a:xfrm>
          <a:off x="6736078" y="6692153"/>
          <a:ext cx="3069519" cy="584948"/>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・口座名義は通帳表紙うらに記載されている</a:t>
          </a:r>
          <a:endParaRPr kumimoji="1" lang="en-US" altLang="ja-JP" sz="1050">
            <a:solidFill>
              <a:srgbClr val="FF0000"/>
            </a:solidFill>
          </a:endParaRPr>
        </a:p>
        <a:p>
          <a:pPr algn="l"/>
          <a:r>
            <a:rPr kumimoji="1" lang="ja-JP" altLang="en-US" sz="1050">
              <a:solidFill>
                <a:srgbClr val="FF0000"/>
              </a:solidFill>
            </a:rPr>
            <a:t>   カタカナ又はアルファベットを記入して下さい。</a:t>
          </a:r>
        </a:p>
      </xdr:txBody>
    </xdr:sp>
    <xdr:clientData fPrintsWithSheet="0"/>
  </xdr:twoCellAnchor>
  <xdr:twoCellAnchor>
    <xdr:from>
      <xdr:col>16</xdr:col>
      <xdr:colOff>212910</xdr:colOff>
      <xdr:row>38</xdr:row>
      <xdr:rowOff>392205</xdr:rowOff>
    </xdr:from>
    <xdr:to>
      <xdr:col>22</xdr:col>
      <xdr:colOff>347381</xdr:colOff>
      <xdr:row>40</xdr:row>
      <xdr:rowOff>212911</xdr:rowOff>
    </xdr:to>
    <xdr:sp macro="" textlink="">
      <xdr:nvSpPr>
        <xdr:cNvPr id="8" name="吹き出し: 左矢印 7">
          <a:extLst>
            <a:ext uri="{FF2B5EF4-FFF2-40B4-BE49-F238E27FC236}">
              <a16:creationId xmlns:a16="http://schemas.microsoft.com/office/drawing/2014/main" id="{EA2246B0-4E47-49FF-9D0D-4917A1B2B3A6}"/>
            </a:ext>
          </a:extLst>
        </xdr:cNvPr>
        <xdr:cNvSpPr/>
      </xdr:nvSpPr>
      <xdr:spPr>
        <a:xfrm>
          <a:off x="6743250" y="10382025"/>
          <a:ext cx="2961491" cy="773206"/>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・通帳の写しまたはそれに準ずるものを添付することで押印省略可とします。</a:t>
          </a:r>
          <a:endParaRPr kumimoji="1" lang="en-US" altLang="ja-JP" sz="1100">
            <a:solidFill>
              <a:srgbClr val="FF0000"/>
            </a:solidFill>
          </a:endParaRPr>
        </a:p>
        <a:p>
          <a:pPr algn="l"/>
          <a:r>
            <a:rPr kumimoji="1" lang="ja-JP" altLang="en-US" sz="1100">
              <a:solidFill>
                <a:srgbClr val="FF0000"/>
              </a:solidFill>
            </a:rPr>
            <a:t>社名、代表者記載　　</a:t>
          </a:r>
        </a:p>
      </xdr:txBody>
    </xdr:sp>
    <xdr:clientData fPrintsWithSheet="0"/>
  </xdr:twoCellAnchor>
  <xdr:twoCellAnchor>
    <xdr:from>
      <xdr:col>0</xdr:col>
      <xdr:colOff>67235</xdr:colOff>
      <xdr:row>3</xdr:row>
      <xdr:rowOff>0</xdr:rowOff>
    </xdr:from>
    <xdr:to>
      <xdr:col>17</xdr:col>
      <xdr:colOff>78441</xdr:colOff>
      <xdr:row>7</xdr:row>
      <xdr:rowOff>190499</xdr:rowOff>
    </xdr:to>
    <xdr:sp macro="" textlink="">
      <xdr:nvSpPr>
        <xdr:cNvPr id="9" name="テキスト ボックス 8">
          <a:extLst>
            <a:ext uri="{FF2B5EF4-FFF2-40B4-BE49-F238E27FC236}">
              <a16:creationId xmlns:a16="http://schemas.microsoft.com/office/drawing/2014/main" id="{D8DFE37B-51A1-4C48-92B9-51980C1F4B8B}"/>
            </a:ext>
          </a:extLst>
        </xdr:cNvPr>
        <xdr:cNvSpPr txBox="1"/>
      </xdr:nvSpPr>
      <xdr:spPr>
        <a:xfrm>
          <a:off x="67235" y="777240"/>
          <a:ext cx="6754906" cy="1287779"/>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3</xdr:col>
      <xdr:colOff>89648</xdr:colOff>
      <xdr:row>0</xdr:row>
      <xdr:rowOff>224116</xdr:rowOff>
    </xdr:from>
    <xdr:to>
      <xdr:col>3</xdr:col>
      <xdr:colOff>638736</xdr:colOff>
      <xdr:row>2</xdr:row>
      <xdr:rowOff>56029</xdr:rowOff>
    </xdr:to>
    <xdr:sp macro="" textlink="">
      <xdr:nvSpPr>
        <xdr:cNvPr id="10" name="楕円 9">
          <a:extLst>
            <a:ext uri="{FF2B5EF4-FFF2-40B4-BE49-F238E27FC236}">
              <a16:creationId xmlns:a16="http://schemas.microsoft.com/office/drawing/2014/main" id="{937C140C-41E4-49C9-A0A7-EF0B22B9B080}"/>
            </a:ext>
          </a:extLst>
        </xdr:cNvPr>
        <xdr:cNvSpPr/>
      </xdr:nvSpPr>
      <xdr:spPr>
        <a:xfrm>
          <a:off x="3183368" y="224116"/>
          <a:ext cx="549088" cy="350073"/>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627529</xdr:colOff>
      <xdr:row>21</xdr:row>
      <xdr:rowOff>11206</xdr:rowOff>
    </xdr:from>
    <xdr:to>
      <xdr:col>3</xdr:col>
      <xdr:colOff>235322</xdr:colOff>
      <xdr:row>22</xdr:row>
      <xdr:rowOff>1</xdr:rowOff>
    </xdr:to>
    <xdr:sp macro="" textlink="">
      <xdr:nvSpPr>
        <xdr:cNvPr id="11" name="楕円 10">
          <a:extLst>
            <a:ext uri="{FF2B5EF4-FFF2-40B4-BE49-F238E27FC236}">
              <a16:creationId xmlns:a16="http://schemas.microsoft.com/office/drawing/2014/main" id="{DCDDD0C6-A3C2-4C99-8D76-3437BCE9E1BE}"/>
            </a:ext>
          </a:extLst>
        </xdr:cNvPr>
        <xdr:cNvSpPr/>
      </xdr:nvSpPr>
      <xdr:spPr>
        <a:xfrm>
          <a:off x="2684929" y="5261386"/>
          <a:ext cx="644113" cy="308835"/>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179294</xdr:colOff>
      <xdr:row>18</xdr:row>
      <xdr:rowOff>0</xdr:rowOff>
    </xdr:from>
    <xdr:to>
      <xdr:col>12</xdr:col>
      <xdr:colOff>235323</xdr:colOff>
      <xdr:row>19</xdr:row>
      <xdr:rowOff>11207</xdr:rowOff>
    </xdr:to>
    <xdr:sp macro="" textlink="">
      <xdr:nvSpPr>
        <xdr:cNvPr id="12" name="楕円 11">
          <a:extLst>
            <a:ext uri="{FF2B5EF4-FFF2-40B4-BE49-F238E27FC236}">
              <a16:creationId xmlns:a16="http://schemas.microsoft.com/office/drawing/2014/main" id="{839936AD-448C-4799-8581-A1A03E213638}"/>
            </a:ext>
          </a:extLst>
        </xdr:cNvPr>
        <xdr:cNvSpPr/>
      </xdr:nvSpPr>
      <xdr:spPr>
        <a:xfrm>
          <a:off x="5612354" y="4373880"/>
          <a:ext cx="277009" cy="316007"/>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119871</xdr:colOff>
      <xdr:row>13</xdr:row>
      <xdr:rowOff>42296</xdr:rowOff>
    </xdr:from>
    <xdr:to>
      <xdr:col>25</xdr:col>
      <xdr:colOff>1373275</xdr:colOff>
      <xdr:row>15</xdr:row>
      <xdr:rowOff>167664</xdr:rowOff>
    </xdr:to>
    <xdr:grpSp>
      <xdr:nvGrpSpPr>
        <xdr:cNvPr id="13" name="グループ化 12">
          <a:extLst>
            <a:ext uri="{FF2B5EF4-FFF2-40B4-BE49-F238E27FC236}">
              <a16:creationId xmlns:a16="http://schemas.microsoft.com/office/drawing/2014/main" id="{3D1860E0-2A08-4459-8C81-A7CC0ABB7108}"/>
            </a:ext>
          </a:extLst>
        </xdr:cNvPr>
        <xdr:cNvGrpSpPr/>
      </xdr:nvGrpSpPr>
      <xdr:grpSpPr>
        <a:xfrm>
          <a:off x="7605893" y="3333131"/>
          <a:ext cx="4971294" cy="577544"/>
          <a:chOff x="7872928" y="-4383011"/>
          <a:chExt cx="4295436" cy="1029063"/>
        </a:xfrm>
      </xdr:grpSpPr>
      <xdr:sp macro="" textlink="">
        <xdr:nvSpPr>
          <xdr:cNvPr id="14" name="角丸四角形 33">
            <a:extLst>
              <a:ext uri="{FF2B5EF4-FFF2-40B4-BE49-F238E27FC236}">
                <a16:creationId xmlns:a16="http://schemas.microsoft.com/office/drawing/2014/main" id="{DC9606DF-5B5B-4511-A3C4-AE693CEA9907}"/>
              </a:ext>
            </a:extLst>
          </xdr:cNvPr>
          <xdr:cNvSpPr/>
        </xdr:nvSpPr>
        <xdr:spPr>
          <a:xfrm>
            <a:off x="7872928" y="-4383011"/>
            <a:ext cx="4295436" cy="1029063"/>
          </a:xfrm>
          <a:prstGeom prst="roundRect">
            <a:avLst/>
          </a:prstGeom>
          <a:solidFill>
            <a:srgbClr val="FFFF99"/>
          </a:solid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200"/>
          </a:p>
        </xdr:txBody>
      </xdr:sp>
      <xdr:sp macro="" textlink="">
        <xdr:nvSpPr>
          <xdr:cNvPr id="15" name="テキスト ボックス 14">
            <a:extLst>
              <a:ext uri="{FF2B5EF4-FFF2-40B4-BE49-F238E27FC236}">
                <a16:creationId xmlns:a16="http://schemas.microsoft.com/office/drawing/2014/main" id="{294706C9-B7BF-5C69-5A8C-0DA6743D3D87}"/>
              </a:ext>
            </a:extLst>
          </xdr:cNvPr>
          <xdr:cNvSpPr txBox="1"/>
        </xdr:nvSpPr>
        <xdr:spPr>
          <a:xfrm>
            <a:off x="7989378" y="-4271648"/>
            <a:ext cx="4000571" cy="795616"/>
          </a:xfrm>
          <a:prstGeom prst="rect">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rPr>
              <a:t>登録する銀行口座通帳の写しを添付すること。</a:t>
            </a:r>
          </a:p>
        </xdr:txBody>
      </xdr:sp>
    </xdr:grpSp>
    <xdr:clientData/>
  </xdr:twoCellAnchor>
  <xdr:twoCellAnchor>
    <xdr:from>
      <xdr:col>3</xdr:col>
      <xdr:colOff>686637</xdr:colOff>
      <xdr:row>36</xdr:row>
      <xdr:rowOff>8373</xdr:rowOff>
    </xdr:from>
    <xdr:to>
      <xdr:col>8</xdr:col>
      <xdr:colOff>99890</xdr:colOff>
      <xdr:row>36</xdr:row>
      <xdr:rowOff>307771</xdr:rowOff>
    </xdr:to>
    <xdr:sp macro="" textlink="">
      <xdr:nvSpPr>
        <xdr:cNvPr id="16" name="テキスト ボックス 15">
          <a:extLst>
            <a:ext uri="{FF2B5EF4-FFF2-40B4-BE49-F238E27FC236}">
              <a16:creationId xmlns:a16="http://schemas.microsoft.com/office/drawing/2014/main" id="{FDCC55ED-7821-4DDF-B344-F7366CAA498F}"/>
            </a:ext>
          </a:extLst>
        </xdr:cNvPr>
        <xdr:cNvSpPr txBox="1"/>
      </xdr:nvSpPr>
      <xdr:spPr>
        <a:xfrm>
          <a:off x="3780357" y="9198093"/>
          <a:ext cx="1066793" cy="2993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b="1">
              <a:effectLst/>
            </a:rPr>
            <a:t>提出日を入力</a:t>
          </a:r>
          <a:endParaRPr lang="ja-JP" altLang="ja-JP" b="1">
            <a:effectLst/>
          </a:endParaRPr>
        </a:p>
        <a:p>
          <a:br>
            <a:rPr kumimoji="1" lang="en-US" altLang="ja-JP" sz="1100"/>
          </a:br>
          <a:endParaRPr kumimoji="1" lang="ja-JP" altLang="en-US" sz="1100"/>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C3536C49-143A-4821-AA9F-1FC85F9541C7}"/>
            </a:ext>
          </a:extLst>
        </xdr:cNvPr>
        <xdr:cNvSpPr>
          <a:spLocks noChangeShapeType="1"/>
        </xdr:cNvSpPr>
      </xdr:nvSpPr>
      <xdr:spPr bwMode="auto">
        <a:xfrm>
          <a:off x="5890260" y="174879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B5E773C0-0DF3-4E6A-B2CD-1D1B9BEE439E}"/>
            </a:ext>
          </a:extLst>
        </xdr:cNvPr>
        <xdr:cNvSpPr>
          <a:spLocks noChangeShapeType="1"/>
        </xdr:cNvSpPr>
      </xdr:nvSpPr>
      <xdr:spPr bwMode="auto">
        <a:xfrm>
          <a:off x="5890260" y="174879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29</xdr:row>
      <xdr:rowOff>123825</xdr:rowOff>
    </xdr:from>
    <xdr:to>
      <xdr:col>19</xdr:col>
      <xdr:colOff>0</xdr:colOff>
      <xdr:row>35</xdr:row>
      <xdr:rowOff>257175</xdr:rowOff>
    </xdr:to>
    <xdr:sp macro="" textlink="">
      <xdr:nvSpPr>
        <xdr:cNvPr id="4" name="AutoShape 15">
          <a:extLst>
            <a:ext uri="{FF2B5EF4-FFF2-40B4-BE49-F238E27FC236}">
              <a16:creationId xmlns:a16="http://schemas.microsoft.com/office/drawing/2014/main" id="{D96582AF-E721-425B-B079-E1E3E8A88B4E}"/>
            </a:ext>
          </a:extLst>
        </xdr:cNvPr>
        <xdr:cNvSpPr>
          <a:spLocks/>
        </xdr:cNvSpPr>
      </xdr:nvSpPr>
      <xdr:spPr bwMode="auto">
        <a:xfrm>
          <a:off x="6888480" y="8162925"/>
          <a:ext cx="228600" cy="1786890"/>
        </a:xfrm>
        <a:prstGeom prst="rightBrace">
          <a:avLst>
            <a:gd name="adj1" fmla="val 112500"/>
            <a:gd name="adj2" fmla="val 2515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19050</xdr:colOff>
      <xdr:row>1</xdr:row>
      <xdr:rowOff>133350</xdr:rowOff>
    </xdr:from>
    <xdr:to>
      <xdr:col>19</xdr:col>
      <xdr:colOff>76200</xdr:colOff>
      <xdr:row>1</xdr:row>
      <xdr:rowOff>142875</xdr:rowOff>
    </xdr:to>
    <xdr:cxnSp macro="">
      <xdr:nvCxnSpPr>
        <xdr:cNvPr id="5" name="直線矢印コネクタ 4">
          <a:extLst>
            <a:ext uri="{FF2B5EF4-FFF2-40B4-BE49-F238E27FC236}">
              <a16:creationId xmlns:a16="http://schemas.microsoft.com/office/drawing/2014/main" id="{2E1BEEE8-CBBC-4020-82F1-3F8DBD0521F1}"/>
            </a:ext>
          </a:extLst>
        </xdr:cNvPr>
        <xdr:cNvCxnSpPr/>
      </xdr:nvCxnSpPr>
      <xdr:spPr bwMode="auto">
        <a:xfrm flipH="1" flipV="1">
          <a:off x="4080510" y="392430"/>
          <a:ext cx="311277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123825</xdr:colOff>
      <xdr:row>8</xdr:row>
      <xdr:rowOff>190500</xdr:rowOff>
    </xdr:from>
    <xdr:to>
      <xdr:col>19</xdr:col>
      <xdr:colOff>114300</xdr:colOff>
      <xdr:row>8</xdr:row>
      <xdr:rowOff>190500</xdr:rowOff>
    </xdr:to>
    <xdr:cxnSp macro="">
      <xdr:nvCxnSpPr>
        <xdr:cNvPr id="6" name="直線矢印コネクタ 5">
          <a:extLst>
            <a:ext uri="{FF2B5EF4-FFF2-40B4-BE49-F238E27FC236}">
              <a16:creationId xmlns:a16="http://schemas.microsoft.com/office/drawing/2014/main" id="{8A9EE9D8-E799-40D0-BA0A-74EB2490D10D}"/>
            </a:ext>
          </a:extLst>
        </xdr:cNvPr>
        <xdr:cNvCxnSpPr/>
      </xdr:nvCxnSpPr>
      <xdr:spPr bwMode="auto">
        <a:xfrm flipH="1">
          <a:off x="6669405" y="2453640"/>
          <a:ext cx="5619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114300</xdr:colOff>
      <xdr:row>11</xdr:row>
      <xdr:rowOff>104775</xdr:rowOff>
    </xdr:from>
    <xdr:to>
      <xdr:col>19</xdr:col>
      <xdr:colOff>95251</xdr:colOff>
      <xdr:row>11</xdr:row>
      <xdr:rowOff>104775</xdr:rowOff>
    </xdr:to>
    <xdr:cxnSp macro="">
      <xdr:nvCxnSpPr>
        <xdr:cNvPr id="7" name="直線矢印コネクタ 6">
          <a:extLst>
            <a:ext uri="{FF2B5EF4-FFF2-40B4-BE49-F238E27FC236}">
              <a16:creationId xmlns:a16="http://schemas.microsoft.com/office/drawing/2014/main" id="{95D40860-1075-4D72-874E-6F97A3751D60}"/>
            </a:ext>
          </a:extLst>
        </xdr:cNvPr>
        <xdr:cNvCxnSpPr/>
      </xdr:nvCxnSpPr>
      <xdr:spPr bwMode="auto">
        <a:xfrm flipH="1">
          <a:off x="6659880" y="3145155"/>
          <a:ext cx="552451" cy="0"/>
        </a:xfrm>
        <a:prstGeom prst="straightConnector1">
          <a:avLst/>
        </a:prstGeom>
        <a:ln>
          <a:headEnd type="none" w="med" len="med"/>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66675</xdr:colOff>
      <xdr:row>16</xdr:row>
      <xdr:rowOff>133350</xdr:rowOff>
    </xdr:from>
    <xdr:to>
      <xdr:col>19</xdr:col>
      <xdr:colOff>0</xdr:colOff>
      <xdr:row>16</xdr:row>
      <xdr:rowOff>133350</xdr:rowOff>
    </xdr:to>
    <xdr:cxnSp macro="">
      <xdr:nvCxnSpPr>
        <xdr:cNvPr id="8" name="直線矢印コネクタ 7">
          <a:extLst>
            <a:ext uri="{FF2B5EF4-FFF2-40B4-BE49-F238E27FC236}">
              <a16:creationId xmlns:a16="http://schemas.microsoft.com/office/drawing/2014/main" id="{A50B3720-4CAA-4045-B4E1-2E7D2FE645B3}"/>
            </a:ext>
          </a:extLst>
        </xdr:cNvPr>
        <xdr:cNvCxnSpPr/>
      </xdr:nvCxnSpPr>
      <xdr:spPr bwMode="auto">
        <a:xfrm flipH="1">
          <a:off x="6612255" y="4194810"/>
          <a:ext cx="50482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209550</xdr:colOff>
      <xdr:row>18</xdr:row>
      <xdr:rowOff>180975</xdr:rowOff>
    </xdr:from>
    <xdr:to>
      <xdr:col>19</xdr:col>
      <xdr:colOff>104775</xdr:colOff>
      <xdr:row>18</xdr:row>
      <xdr:rowOff>190500</xdr:rowOff>
    </xdr:to>
    <xdr:cxnSp macro="">
      <xdr:nvCxnSpPr>
        <xdr:cNvPr id="9" name="直線矢印コネクタ 8">
          <a:extLst>
            <a:ext uri="{FF2B5EF4-FFF2-40B4-BE49-F238E27FC236}">
              <a16:creationId xmlns:a16="http://schemas.microsoft.com/office/drawing/2014/main" id="{EAF552D3-EC27-4FDF-BCC5-90418F3BAC13}"/>
            </a:ext>
          </a:extLst>
        </xdr:cNvPr>
        <xdr:cNvCxnSpPr/>
      </xdr:nvCxnSpPr>
      <xdr:spPr bwMode="auto">
        <a:xfrm flipH="1">
          <a:off x="6739890" y="4775835"/>
          <a:ext cx="481965"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28575</xdr:colOff>
      <xdr:row>19</xdr:row>
      <xdr:rowOff>85725</xdr:rowOff>
    </xdr:from>
    <xdr:to>
      <xdr:col>19</xdr:col>
      <xdr:colOff>95250</xdr:colOff>
      <xdr:row>19</xdr:row>
      <xdr:rowOff>95250</xdr:rowOff>
    </xdr:to>
    <xdr:cxnSp macro="">
      <xdr:nvCxnSpPr>
        <xdr:cNvPr id="10" name="直線矢印コネクタ 9">
          <a:extLst>
            <a:ext uri="{FF2B5EF4-FFF2-40B4-BE49-F238E27FC236}">
              <a16:creationId xmlns:a16="http://schemas.microsoft.com/office/drawing/2014/main" id="{8A52D79A-E9AD-4714-874E-BF0DFB4E096D}"/>
            </a:ext>
          </a:extLst>
        </xdr:cNvPr>
        <xdr:cNvCxnSpPr/>
      </xdr:nvCxnSpPr>
      <xdr:spPr bwMode="auto">
        <a:xfrm flipH="1">
          <a:off x="6772275" y="5008245"/>
          <a:ext cx="440055"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123827</xdr:colOff>
      <xdr:row>21</xdr:row>
      <xdr:rowOff>266700</xdr:rowOff>
    </xdr:from>
    <xdr:to>
      <xdr:col>19</xdr:col>
      <xdr:colOff>85725</xdr:colOff>
      <xdr:row>21</xdr:row>
      <xdr:rowOff>266700</xdr:rowOff>
    </xdr:to>
    <xdr:cxnSp macro="">
      <xdr:nvCxnSpPr>
        <xdr:cNvPr id="11" name="直線矢印コネクタ 10">
          <a:extLst>
            <a:ext uri="{FF2B5EF4-FFF2-40B4-BE49-F238E27FC236}">
              <a16:creationId xmlns:a16="http://schemas.microsoft.com/office/drawing/2014/main" id="{8EC4EC73-DCAA-45AB-A071-43FCE43820AB}"/>
            </a:ext>
          </a:extLst>
        </xdr:cNvPr>
        <xdr:cNvCxnSpPr/>
      </xdr:nvCxnSpPr>
      <xdr:spPr bwMode="auto">
        <a:xfrm flipH="1">
          <a:off x="6867527" y="5821680"/>
          <a:ext cx="335278"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171450</xdr:colOff>
      <xdr:row>24</xdr:row>
      <xdr:rowOff>171450</xdr:rowOff>
    </xdr:from>
    <xdr:to>
      <xdr:col>19</xdr:col>
      <xdr:colOff>76200</xdr:colOff>
      <xdr:row>24</xdr:row>
      <xdr:rowOff>180975</xdr:rowOff>
    </xdr:to>
    <xdr:cxnSp macro="">
      <xdr:nvCxnSpPr>
        <xdr:cNvPr id="12" name="直線矢印コネクタ 11">
          <a:extLst>
            <a:ext uri="{FF2B5EF4-FFF2-40B4-BE49-F238E27FC236}">
              <a16:creationId xmlns:a16="http://schemas.microsoft.com/office/drawing/2014/main" id="{2176BC28-C64C-4CAE-A823-7BE1C153957B}"/>
            </a:ext>
          </a:extLst>
        </xdr:cNvPr>
        <xdr:cNvCxnSpPr/>
      </xdr:nvCxnSpPr>
      <xdr:spPr bwMode="auto">
        <a:xfrm flipH="1">
          <a:off x="6518910" y="6694170"/>
          <a:ext cx="67437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57150</xdr:colOff>
      <xdr:row>25</xdr:row>
      <xdr:rowOff>295275</xdr:rowOff>
    </xdr:from>
    <xdr:to>
      <xdr:col>18</xdr:col>
      <xdr:colOff>238125</xdr:colOff>
      <xdr:row>26</xdr:row>
      <xdr:rowOff>85725</xdr:rowOff>
    </xdr:to>
    <xdr:cxnSp macro="">
      <xdr:nvCxnSpPr>
        <xdr:cNvPr id="13" name="直線矢印コネクタ 12">
          <a:extLst>
            <a:ext uri="{FF2B5EF4-FFF2-40B4-BE49-F238E27FC236}">
              <a16:creationId xmlns:a16="http://schemas.microsoft.com/office/drawing/2014/main" id="{6942C5A5-B431-47B8-8DEB-EE101AD43311}"/>
            </a:ext>
          </a:extLst>
        </xdr:cNvPr>
        <xdr:cNvCxnSpPr/>
      </xdr:nvCxnSpPr>
      <xdr:spPr bwMode="auto">
        <a:xfrm flipH="1" flipV="1">
          <a:off x="6602730" y="7138035"/>
          <a:ext cx="516255" cy="21717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180975</xdr:colOff>
      <xdr:row>28</xdr:row>
      <xdr:rowOff>123825</xdr:rowOff>
    </xdr:from>
    <xdr:to>
      <xdr:col>19</xdr:col>
      <xdr:colOff>95250</xdr:colOff>
      <xdr:row>28</xdr:row>
      <xdr:rowOff>123826</xdr:rowOff>
    </xdr:to>
    <xdr:cxnSp macro="">
      <xdr:nvCxnSpPr>
        <xdr:cNvPr id="14" name="直線矢印コネクタ 13">
          <a:extLst>
            <a:ext uri="{FF2B5EF4-FFF2-40B4-BE49-F238E27FC236}">
              <a16:creationId xmlns:a16="http://schemas.microsoft.com/office/drawing/2014/main" id="{CBB6DBE0-C889-4036-AB0D-17B9B2A2CE40}"/>
            </a:ext>
          </a:extLst>
        </xdr:cNvPr>
        <xdr:cNvCxnSpPr/>
      </xdr:nvCxnSpPr>
      <xdr:spPr bwMode="auto">
        <a:xfrm flipH="1" flipV="1">
          <a:off x="6528435" y="7957185"/>
          <a:ext cx="683895" cy="1"/>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85725</xdr:colOff>
      <xdr:row>34</xdr:row>
      <xdr:rowOff>171450</xdr:rowOff>
    </xdr:from>
    <xdr:to>
      <xdr:col>19</xdr:col>
      <xdr:colOff>9525</xdr:colOff>
      <xdr:row>34</xdr:row>
      <xdr:rowOff>171450</xdr:rowOff>
    </xdr:to>
    <xdr:cxnSp macro="">
      <xdr:nvCxnSpPr>
        <xdr:cNvPr id="15" name="直線矢印コネクタ 14">
          <a:extLst>
            <a:ext uri="{FF2B5EF4-FFF2-40B4-BE49-F238E27FC236}">
              <a16:creationId xmlns:a16="http://schemas.microsoft.com/office/drawing/2014/main" id="{84114B30-F27A-4DC1-A73D-C0953A0F0EE0}"/>
            </a:ext>
          </a:extLst>
        </xdr:cNvPr>
        <xdr:cNvCxnSpPr/>
      </xdr:nvCxnSpPr>
      <xdr:spPr bwMode="auto">
        <a:xfrm flipH="1">
          <a:off x="6631305" y="9429750"/>
          <a:ext cx="4953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19050</xdr:colOff>
      <xdr:row>31</xdr:row>
      <xdr:rowOff>114300</xdr:rowOff>
    </xdr:from>
    <xdr:to>
      <xdr:col>18</xdr:col>
      <xdr:colOff>171450</xdr:colOff>
      <xdr:row>31</xdr:row>
      <xdr:rowOff>123825</xdr:rowOff>
    </xdr:to>
    <xdr:cxnSp macro="">
      <xdr:nvCxnSpPr>
        <xdr:cNvPr id="16" name="直線矢印コネクタ 15">
          <a:extLst>
            <a:ext uri="{FF2B5EF4-FFF2-40B4-BE49-F238E27FC236}">
              <a16:creationId xmlns:a16="http://schemas.microsoft.com/office/drawing/2014/main" id="{54F6528C-BBBD-4A34-8905-AE9144747AA4}"/>
            </a:ext>
          </a:extLst>
        </xdr:cNvPr>
        <xdr:cNvCxnSpPr/>
      </xdr:nvCxnSpPr>
      <xdr:spPr bwMode="auto">
        <a:xfrm flipH="1">
          <a:off x="6564630" y="8717280"/>
          <a:ext cx="49530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104775</xdr:colOff>
      <xdr:row>37</xdr:row>
      <xdr:rowOff>180975</xdr:rowOff>
    </xdr:from>
    <xdr:to>
      <xdr:col>18</xdr:col>
      <xdr:colOff>152400</xdr:colOff>
      <xdr:row>38</xdr:row>
      <xdr:rowOff>238125</xdr:rowOff>
    </xdr:to>
    <xdr:cxnSp macro="">
      <xdr:nvCxnSpPr>
        <xdr:cNvPr id="17" name="直線矢印コネクタ 16">
          <a:extLst>
            <a:ext uri="{FF2B5EF4-FFF2-40B4-BE49-F238E27FC236}">
              <a16:creationId xmlns:a16="http://schemas.microsoft.com/office/drawing/2014/main" id="{937815BB-1E97-4F4C-8139-CDFE521D4063}"/>
            </a:ext>
          </a:extLst>
        </xdr:cNvPr>
        <xdr:cNvCxnSpPr/>
      </xdr:nvCxnSpPr>
      <xdr:spPr bwMode="auto">
        <a:xfrm flipH="1">
          <a:off x="6650355" y="10452735"/>
          <a:ext cx="390525" cy="2857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66675</xdr:colOff>
      <xdr:row>39</xdr:row>
      <xdr:rowOff>0</xdr:rowOff>
    </xdr:from>
    <xdr:to>
      <xdr:col>19</xdr:col>
      <xdr:colOff>19050</xdr:colOff>
      <xdr:row>39</xdr:row>
      <xdr:rowOff>152400</xdr:rowOff>
    </xdr:to>
    <xdr:cxnSp macro="">
      <xdr:nvCxnSpPr>
        <xdr:cNvPr id="18" name="直線矢印コネクタ 17">
          <a:extLst>
            <a:ext uri="{FF2B5EF4-FFF2-40B4-BE49-F238E27FC236}">
              <a16:creationId xmlns:a16="http://schemas.microsoft.com/office/drawing/2014/main" id="{51446658-E878-40AB-8A31-9DEDA08E6264}"/>
            </a:ext>
          </a:extLst>
        </xdr:cNvPr>
        <xdr:cNvCxnSpPr/>
      </xdr:nvCxnSpPr>
      <xdr:spPr bwMode="auto">
        <a:xfrm flipH="1" flipV="1">
          <a:off x="6612255" y="10972800"/>
          <a:ext cx="523875" cy="1524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38100</xdr:colOff>
      <xdr:row>12</xdr:row>
      <xdr:rowOff>19050</xdr:rowOff>
    </xdr:from>
    <xdr:to>
      <xdr:col>8</xdr:col>
      <xdr:colOff>590550</xdr:colOff>
      <xdr:row>50</xdr:row>
      <xdr:rowOff>62542</xdr:rowOff>
    </xdr:to>
    <xdr:pic>
      <xdr:nvPicPr>
        <xdr:cNvPr id="2" name="図 1">
          <a:extLst>
            <a:ext uri="{FF2B5EF4-FFF2-40B4-BE49-F238E27FC236}">
              <a16:creationId xmlns:a16="http://schemas.microsoft.com/office/drawing/2014/main" id="{8BAB9D8E-9A76-4B04-A681-EC7334190536}"/>
            </a:ext>
          </a:extLst>
        </xdr:cNvPr>
        <xdr:cNvPicPr>
          <a:picLocks noChangeAspect="1"/>
        </xdr:cNvPicPr>
      </xdr:nvPicPr>
      <xdr:blipFill rotWithShape="1">
        <a:blip xmlns:r="http://schemas.openxmlformats.org/officeDocument/2006/relationships" r:embed="rId1"/>
        <a:srcRect l="20866" t="16928" r="43698" b="5848"/>
        <a:stretch/>
      </xdr:blipFill>
      <xdr:spPr>
        <a:xfrm>
          <a:off x="251460" y="2030730"/>
          <a:ext cx="4819650" cy="64138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182880</xdr:colOff>
          <xdr:row>15</xdr:row>
          <xdr:rowOff>60960</xdr:rowOff>
        </xdr:from>
        <xdr:to>
          <xdr:col>7</xdr:col>
          <xdr:colOff>518160</xdr:colOff>
          <xdr:row>15</xdr:row>
          <xdr:rowOff>304800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17</xdr:row>
          <xdr:rowOff>60960</xdr:rowOff>
        </xdr:from>
        <xdr:to>
          <xdr:col>7</xdr:col>
          <xdr:colOff>518160</xdr:colOff>
          <xdr:row>17</xdr:row>
          <xdr:rowOff>304800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18</xdr:row>
          <xdr:rowOff>60960</xdr:rowOff>
        </xdr:from>
        <xdr:to>
          <xdr:col>7</xdr:col>
          <xdr:colOff>518160</xdr:colOff>
          <xdr:row>18</xdr:row>
          <xdr:rowOff>304800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19</xdr:row>
          <xdr:rowOff>60960</xdr:rowOff>
        </xdr:from>
        <xdr:to>
          <xdr:col>7</xdr:col>
          <xdr:colOff>518160</xdr:colOff>
          <xdr:row>19</xdr:row>
          <xdr:rowOff>304800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20</xdr:row>
          <xdr:rowOff>60960</xdr:rowOff>
        </xdr:from>
        <xdr:to>
          <xdr:col>7</xdr:col>
          <xdr:colOff>518160</xdr:colOff>
          <xdr:row>20</xdr:row>
          <xdr:rowOff>304800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1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21</xdr:row>
          <xdr:rowOff>60960</xdr:rowOff>
        </xdr:from>
        <xdr:to>
          <xdr:col>7</xdr:col>
          <xdr:colOff>518160</xdr:colOff>
          <xdr:row>21</xdr:row>
          <xdr:rowOff>304800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1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22</xdr:row>
          <xdr:rowOff>60960</xdr:rowOff>
        </xdr:from>
        <xdr:to>
          <xdr:col>7</xdr:col>
          <xdr:colOff>518160</xdr:colOff>
          <xdr:row>22</xdr:row>
          <xdr:rowOff>304800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1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26</xdr:row>
          <xdr:rowOff>60960</xdr:rowOff>
        </xdr:from>
        <xdr:to>
          <xdr:col>7</xdr:col>
          <xdr:colOff>518160</xdr:colOff>
          <xdr:row>26</xdr:row>
          <xdr:rowOff>304800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1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27</xdr:row>
          <xdr:rowOff>60960</xdr:rowOff>
        </xdr:from>
        <xdr:to>
          <xdr:col>7</xdr:col>
          <xdr:colOff>518160</xdr:colOff>
          <xdr:row>27</xdr:row>
          <xdr:rowOff>304800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1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28</xdr:row>
          <xdr:rowOff>60960</xdr:rowOff>
        </xdr:from>
        <xdr:to>
          <xdr:col>7</xdr:col>
          <xdr:colOff>518160</xdr:colOff>
          <xdr:row>28</xdr:row>
          <xdr:rowOff>304800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1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32</xdr:row>
          <xdr:rowOff>60960</xdr:rowOff>
        </xdr:from>
        <xdr:to>
          <xdr:col>7</xdr:col>
          <xdr:colOff>518160</xdr:colOff>
          <xdr:row>32</xdr:row>
          <xdr:rowOff>304800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1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33</xdr:row>
          <xdr:rowOff>60960</xdr:rowOff>
        </xdr:from>
        <xdr:to>
          <xdr:col>7</xdr:col>
          <xdr:colOff>518160</xdr:colOff>
          <xdr:row>33</xdr:row>
          <xdr:rowOff>304800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1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34</xdr:row>
          <xdr:rowOff>60960</xdr:rowOff>
        </xdr:from>
        <xdr:to>
          <xdr:col>7</xdr:col>
          <xdr:colOff>518160</xdr:colOff>
          <xdr:row>34</xdr:row>
          <xdr:rowOff>304800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1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53340</xdr:colOff>
          <xdr:row>18</xdr:row>
          <xdr:rowOff>213360</xdr:rowOff>
        </xdr:from>
        <xdr:to>
          <xdr:col>8</xdr:col>
          <xdr:colOff>411480</xdr:colOff>
          <xdr:row>20</xdr:row>
          <xdr:rowOff>182880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1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24</xdr:row>
          <xdr:rowOff>121920</xdr:rowOff>
        </xdr:from>
        <xdr:to>
          <xdr:col>7</xdr:col>
          <xdr:colOff>525780</xdr:colOff>
          <xdr:row>24</xdr:row>
          <xdr:rowOff>365760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1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25</xdr:row>
          <xdr:rowOff>30480</xdr:rowOff>
        </xdr:from>
        <xdr:to>
          <xdr:col>7</xdr:col>
          <xdr:colOff>525780</xdr:colOff>
          <xdr:row>25</xdr:row>
          <xdr:rowOff>274320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30</xdr:row>
          <xdr:rowOff>68580</xdr:rowOff>
        </xdr:from>
        <xdr:to>
          <xdr:col>7</xdr:col>
          <xdr:colOff>518160</xdr:colOff>
          <xdr:row>30</xdr:row>
          <xdr:rowOff>312420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1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14</xdr:col>
      <xdr:colOff>187299</xdr:colOff>
      <xdr:row>6</xdr:row>
      <xdr:rowOff>27214</xdr:rowOff>
    </xdr:from>
    <xdr:to>
      <xdr:col>27</xdr:col>
      <xdr:colOff>145677</xdr:colOff>
      <xdr:row>7</xdr:row>
      <xdr:rowOff>155121</xdr:rowOff>
    </xdr:to>
    <xdr:sp macro="" textlink="">
      <xdr:nvSpPr>
        <xdr:cNvPr id="2" name="テキスト ボックス 1">
          <a:extLst>
            <a:ext uri="{FF2B5EF4-FFF2-40B4-BE49-F238E27FC236}">
              <a16:creationId xmlns:a16="http://schemas.microsoft.com/office/drawing/2014/main" id="{8D63FE06-430C-48E3-BFA6-4BB181B5B239}"/>
            </a:ext>
          </a:extLst>
        </xdr:cNvPr>
        <xdr:cNvSpPr txBox="1"/>
      </xdr:nvSpPr>
      <xdr:spPr>
        <a:xfrm>
          <a:off x="3159099" y="1368334"/>
          <a:ext cx="2693958" cy="29554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住所、氏名、役職は履歴事項のとおり記載</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br>
            <a:rPr kumimoji="1" lang="en-US" altLang="ja-JP" sz="1100"/>
          </a:br>
          <a:endParaRPr kumimoji="1" lang="ja-JP" altLang="en-US" sz="1100"/>
        </a:p>
      </xdr:txBody>
    </xdr:sp>
    <xdr:clientData fPrintsWithSheet="0"/>
  </xdr:twoCellAnchor>
  <xdr:twoCellAnchor>
    <xdr:from>
      <xdr:col>20</xdr:col>
      <xdr:colOff>170330</xdr:colOff>
      <xdr:row>98</xdr:row>
      <xdr:rowOff>152400</xdr:rowOff>
    </xdr:from>
    <xdr:to>
      <xdr:col>26</xdr:col>
      <xdr:colOff>68580</xdr:colOff>
      <xdr:row>99</xdr:row>
      <xdr:rowOff>74407</xdr:rowOff>
    </xdr:to>
    <xdr:sp macro="" textlink="">
      <xdr:nvSpPr>
        <xdr:cNvPr id="3" name="楕円 2">
          <a:extLst>
            <a:ext uri="{FF2B5EF4-FFF2-40B4-BE49-F238E27FC236}">
              <a16:creationId xmlns:a16="http://schemas.microsoft.com/office/drawing/2014/main" id="{4107795B-6273-4742-8D8F-91245E99CA08}"/>
            </a:ext>
          </a:extLst>
        </xdr:cNvPr>
        <xdr:cNvSpPr/>
      </xdr:nvSpPr>
      <xdr:spPr>
        <a:xfrm>
          <a:off x="4437530" y="28628340"/>
          <a:ext cx="1132690" cy="310627"/>
        </a:xfrm>
        <a:prstGeom prst="ellipse">
          <a:avLst/>
        </a:prstGeom>
        <a:noFill/>
        <a:ln w="25400"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8</xdr:col>
          <xdr:colOff>7620</xdr:colOff>
          <xdr:row>106</xdr:row>
          <xdr:rowOff>60960</xdr:rowOff>
        </xdr:from>
        <xdr:to>
          <xdr:col>9</xdr:col>
          <xdr:colOff>106680</xdr:colOff>
          <xdr:row>107</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106</xdr:row>
          <xdr:rowOff>45720</xdr:rowOff>
        </xdr:from>
        <xdr:to>
          <xdr:col>19</xdr:col>
          <xdr:colOff>76200</xdr:colOff>
          <xdr:row>107</xdr:row>
          <xdr:rowOff>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xdr:colOff>
          <xdr:row>107</xdr:row>
          <xdr:rowOff>30480</xdr:rowOff>
        </xdr:from>
        <xdr:to>
          <xdr:col>9</xdr:col>
          <xdr:colOff>106680</xdr:colOff>
          <xdr:row>108</xdr:row>
          <xdr:rowOff>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7120</xdr:colOff>
      <xdr:row>40</xdr:row>
      <xdr:rowOff>92579</xdr:rowOff>
    </xdr:from>
    <xdr:to>
      <xdr:col>13</xdr:col>
      <xdr:colOff>81717</xdr:colOff>
      <xdr:row>51</xdr:row>
      <xdr:rowOff>149551</xdr:rowOff>
    </xdr:to>
    <xdr:sp macro="" textlink="">
      <xdr:nvSpPr>
        <xdr:cNvPr id="4" name="テキスト ボックス 3">
          <a:extLst>
            <a:ext uri="{FF2B5EF4-FFF2-40B4-BE49-F238E27FC236}">
              <a16:creationId xmlns:a16="http://schemas.microsoft.com/office/drawing/2014/main" id="{06A733B3-65DF-2BEC-097A-419CE12A3296}"/>
            </a:ext>
          </a:extLst>
        </xdr:cNvPr>
        <xdr:cNvSpPr txBox="1"/>
      </xdr:nvSpPr>
      <xdr:spPr>
        <a:xfrm>
          <a:off x="213643" y="9022934"/>
          <a:ext cx="2609850" cy="2257514"/>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hangingPunct="0">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（確認書類）</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marL="342900" lvl="0" indent="-342900" algn="just" hangingPunct="0">
            <a:buFont typeface="+mj-cs"/>
            <a:buAutoNum type="arabicDbPlain"/>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申請書類チェックシート</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（申請書類：提出部数は上記のとおり）</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２．応募申請書（公社</a:t>
          </a:r>
          <a:r>
            <a:rPr 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1</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号様式）</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３．会社概要（別紙１）</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４．事業計画書（別紙２）</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５．</a:t>
          </a: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補助事業実施計画一覧</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（別紙３） </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６</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．事業経費積算書（別紙４）</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indent="127000"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※別紙１、別紙２に関する別添資料</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lnSpc>
              <a:spcPct val="115000"/>
            </a:lnSpc>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（その他任意添付資料）</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・その他補足説明資料</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r>
            <a:rPr 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    </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（会社案内、製品等のパンフレット）</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14</xdr:col>
      <xdr:colOff>156674</xdr:colOff>
      <xdr:row>40</xdr:row>
      <xdr:rowOff>78336</xdr:rowOff>
    </xdr:from>
    <xdr:to>
      <xdr:col>27</xdr:col>
      <xdr:colOff>42729</xdr:colOff>
      <xdr:row>49</xdr:row>
      <xdr:rowOff>162726</xdr:rowOff>
    </xdr:to>
    <xdr:sp macro="" textlink="">
      <xdr:nvSpPr>
        <xdr:cNvPr id="5" name="テキスト ボックス 5">
          <a:extLst>
            <a:ext uri="{FF2B5EF4-FFF2-40B4-BE49-F238E27FC236}">
              <a16:creationId xmlns:a16="http://schemas.microsoft.com/office/drawing/2014/main" id="{7EE1735D-BACB-6D67-A8F0-D48546BC5763}"/>
            </a:ext>
          </a:extLst>
        </xdr:cNvPr>
        <xdr:cNvSpPr txBox="1"/>
      </xdr:nvSpPr>
      <xdr:spPr>
        <a:xfrm>
          <a:off x="3133459" y="9008691"/>
          <a:ext cx="2627831" cy="19431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hangingPunct="0">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（添付書類：１部提出）</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・法人：申請者の履歴事項証明書【原本】</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・個人事業者：</a:t>
          </a: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開業届</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の写し</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indent="127000" algn="just" hangingPunct="0">
            <a:buNone/>
          </a:pPr>
          <a:r>
            <a:rPr 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 </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lnSpc>
              <a:spcPct val="115000"/>
            </a:lnSpc>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・国税納税証明書【原本】</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・県税納税証明書【原本】</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・別紙４に係る補助対象経費積算根拠資料（見積書等）</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114300</xdr:colOff>
          <xdr:row>24</xdr:row>
          <xdr:rowOff>160020</xdr:rowOff>
        </xdr:from>
        <xdr:to>
          <xdr:col>11</xdr:col>
          <xdr:colOff>167640</xdr:colOff>
          <xdr:row>26</xdr:row>
          <xdr:rowOff>30480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県内生産者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175260</xdr:colOff>
          <xdr:row>24</xdr:row>
          <xdr:rowOff>160020</xdr:rowOff>
        </xdr:from>
        <xdr:to>
          <xdr:col>16</xdr:col>
          <xdr:colOff>99060</xdr:colOff>
          <xdr:row>26</xdr:row>
          <xdr:rowOff>15240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県内流通事業者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24</xdr:row>
          <xdr:rowOff>137160</xdr:rowOff>
        </xdr:from>
        <xdr:to>
          <xdr:col>2</xdr:col>
          <xdr:colOff>22860</xdr:colOff>
          <xdr:row>26</xdr:row>
          <xdr:rowOff>45720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30</xdr:row>
          <xdr:rowOff>320040</xdr:rowOff>
        </xdr:from>
        <xdr:to>
          <xdr:col>2</xdr:col>
          <xdr:colOff>22860</xdr:colOff>
          <xdr:row>31</xdr:row>
          <xdr:rowOff>220980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25</xdr:row>
          <xdr:rowOff>137160</xdr:rowOff>
        </xdr:from>
        <xdr:to>
          <xdr:col>2</xdr:col>
          <xdr:colOff>22860</xdr:colOff>
          <xdr:row>27</xdr:row>
          <xdr:rowOff>45720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26</xdr:row>
          <xdr:rowOff>160020</xdr:rowOff>
        </xdr:from>
        <xdr:to>
          <xdr:col>2</xdr:col>
          <xdr:colOff>30480</xdr:colOff>
          <xdr:row>27</xdr:row>
          <xdr:rowOff>236220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27</xdr:row>
          <xdr:rowOff>342900</xdr:rowOff>
        </xdr:from>
        <xdr:to>
          <xdr:col>2</xdr:col>
          <xdr:colOff>30480</xdr:colOff>
          <xdr:row>28</xdr:row>
          <xdr:rowOff>213360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2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34</xdr:row>
          <xdr:rowOff>320040</xdr:rowOff>
        </xdr:from>
        <xdr:to>
          <xdr:col>2</xdr:col>
          <xdr:colOff>30480</xdr:colOff>
          <xdr:row>36</xdr:row>
          <xdr:rowOff>53340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2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35</xdr:row>
          <xdr:rowOff>152400</xdr:rowOff>
        </xdr:from>
        <xdr:to>
          <xdr:col>2</xdr:col>
          <xdr:colOff>30480</xdr:colOff>
          <xdr:row>37</xdr:row>
          <xdr:rowOff>60960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2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38</xdr:row>
          <xdr:rowOff>144780</xdr:rowOff>
        </xdr:from>
        <xdr:to>
          <xdr:col>15</xdr:col>
          <xdr:colOff>60960</xdr:colOff>
          <xdr:row>40</xdr:row>
          <xdr:rowOff>30480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2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正本1部：片面印刷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xdr:colOff>
          <xdr:row>38</xdr:row>
          <xdr:rowOff>152400</xdr:rowOff>
        </xdr:from>
        <xdr:to>
          <xdr:col>22</xdr:col>
          <xdr:colOff>160020</xdr:colOff>
          <xdr:row>40</xdr:row>
          <xdr:rowOff>45720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副本8部：両面印刷</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35</xdr:col>
      <xdr:colOff>41910</xdr:colOff>
      <xdr:row>6</xdr:row>
      <xdr:rowOff>137160</xdr:rowOff>
    </xdr:from>
    <xdr:to>
      <xdr:col>58</xdr:col>
      <xdr:colOff>80010</xdr:colOff>
      <xdr:row>22</xdr:row>
      <xdr:rowOff>137160</xdr:rowOff>
    </xdr:to>
    <xdr:sp macro="" textlink="">
      <xdr:nvSpPr>
        <xdr:cNvPr id="2" name="正方形/長方形 1">
          <a:extLst>
            <a:ext uri="{FF2B5EF4-FFF2-40B4-BE49-F238E27FC236}">
              <a16:creationId xmlns:a16="http://schemas.microsoft.com/office/drawing/2014/main" id="{1BDDF86F-6537-410E-8A09-81626A786937}"/>
            </a:ext>
          </a:extLst>
        </xdr:cNvPr>
        <xdr:cNvSpPr/>
      </xdr:nvSpPr>
      <xdr:spPr>
        <a:xfrm>
          <a:off x="5909310" y="1684020"/>
          <a:ext cx="3893820" cy="1844040"/>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u="sng">
              <a:solidFill>
                <a:schemeClr val="bg1"/>
              </a:solidFill>
            </a:rPr>
            <a:t>過去３年</a:t>
          </a:r>
          <a:r>
            <a:rPr kumimoji="1" lang="ja-JP" altLang="en-US" sz="1400">
              <a:solidFill>
                <a:schemeClr val="bg1"/>
              </a:solidFill>
            </a:rPr>
            <a:t>の申請状況、及び</a:t>
          </a:r>
          <a:endParaRPr kumimoji="1" lang="en-US" altLang="ja-JP" sz="1400">
            <a:solidFill>
              <a:schemeClr val="bg1"/>
            </a:solidFill>
          </a:endParaRPr>
        </a:p>
        <a:p>
          <a:pPr algn="l"/>
          <a:r>
            <a:rPr kumimoji="1" lang="ja-JP" altLang="en-US" sz="1400">
              <a:solidFill>
                <a:schemeClr val="bg1"/>
              </a:solidFill>
            </a:rPr>
            <a:t>申請年度</a:t>
          </a:r>
          <a:r>
            <a:rPr kumimoji="1" lang="ja-JP" altLang="en-US" sz="1800" b="1" u="sng">
              <a:solidFill>
                <a:schemeClr val="bg1"/>
              </a:solidFill>
            </a:rPr>
            <a:t>申請予定</a:t>
          </a:r>
          <a:r>
            <a:rPr kumimoji="1" lang="ja-JP" altLang="en-US" sz="1400">
              <a:solidFill>
                <a:schemeClr val="bg1"/>
              </a:solidFill>
            </a:rPr>
            <a:t>の事業を記入して下さい。</a:t>
          </a:r>
          <a:endParaRPr kumimoji="1" lang="en-US" altLang="ja-JP" sz="1400">
            <a:solidFill>
              <a:schemeClr val="bg1"/>
            </a:solidFill>
          </a:endParaRPr>
        </a:p>
        <a:p>
          <a:pPr algn="l"/>
          <a:endParaRPr kumimoji="1" lang="en-US" altLang="ja-JP" sz="1400">
            <a:solidFill>
              <a:schemeClr val="bg1"/>
            </a:solidFill>
          </a:endParaRPr>
        </a:p>
        <a:p>
          <a:pPr algn="l"/>
          <a:endParaRPr kumimoji="1" lang="en-US" altLang="ja-JP" sz="1400">
            <a:solidFill>
              <a:schemeClr val="bg1"/>
            </a:solidFill>
          </a:endParaRPr>
        </a:p>
        <a:p>
          <a:pPr algn="l"/>
          <a:r>
            <a:rPr kumimoji="1" lang="en-US" altLang="ja-JP" sz="1400">
              <a:solidFill>
                <a:schemeClr val="bg1"/>
              </a:solidFill>
            </a:rPr>
            <a:t>※</a:t>
          </a:r>
          <a:r>
            <a:rPr kumimoji="1" lang="ja-JP" altLang="en-US" sz="1400">
              <a:solidFill>
                <a:schemeClr val="bg1"/>
              </a:solidFill>
            </a:rPr>
            <a:t>「公的機関名」には、国、都道府県、市町村名を入力してください。</a:t>
          </a:r>
          <a:endParaRPr kumimoji="1" lang="en-US" altLang="ja-JP" sz="1400">
            <a:solidFill>
              <a:schemeClr val="bg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1025236</xdr:colOff>
      <xdr:row>59</xdr:row>
      <xdr:rowOff>207818</xdr:rowOff>
    </xdr:from>
    <xdr:to>
      <xdr:col>6</xdr:col>
      <xdr:colOff>1607127</xdr:colOff>
      <xdr:row>59</xdr:row>
      <xdr:rowOff>692727</xdr:rowOff>
    </xdr:to>
    <xdr:sp macro="" textlink="">
      <xdr:nvSpPr>
        <xdr:cNvPr id="2" name="テキスト ボックス 1">
          <a:extLst>
            <a:ext uri="{FF2B5EF4-FFF2-40B4-BE49-F238E27FC236}">
              <a16:creationId xmlns:a16="http://schemas.microsoft.com/office/drawing/2014/main" id="{47250B95-7ED1-488F-81CB-3AEDFD789456}"/>
            </a:ext>
          </a:extLst>
        </xdr:cNvPr>
        <xdr:cNvSpPr txBox="1"/>
      </xdr:nvSpPr>
      <xdr:spPr>
        <a:xfrm>
          <a:off x="12279976" y="20659898"/>
          <a:ext cx="581891" cy="4849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3200">
              <a:solidFill>
                <a:srgbClr val="FF0000"/>
              </a:solidFill>
            </a:rPr>
            <a:t>A</a:t>
          </a:r>
          <a:endParaRPr kumimoji="1" lang="ja-JP" altLang="en-US" sz="3200">
            <a:solidFill>
              <a:srgbClr val="FF0000"/>
            </a:solidFill>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0</xdr:col>
      <xdr:colOff>213360</xdr:colOff>
      <xdr:row>1</xdr:row>
      <xdr:rowOff>68580</xdr:rowOff>
    </xdr:from>
    <xdr:to>
      <xdr:col>10</xdr:col>
      <xdr:colOff>68580</xdr:colOff>
      <xdr:row>32</xdr:row>
      <xdr:rowOff>83820</xdr:rowOff>
    </xdr:to>
    <xdr:sp macro="" textlink="">
      <xdr:nvSpPr>
        <xdr:cNvPr id="2" name="テキスト ボックス 1">
          <a:extLst>
            <a:ext uri="{FF2B5EF4-FFF2-40B4-BE49-F238E27FC236}">
              <a16:creationId xmlns:a16="http://schemas.microsoft.com/office/drawing/2014/main" id="{0D8BA5D8-2D62-4ED5-89F1-04A99C47C9AC}"/>
            </a:ext>
          </a:extLst>
        </xdr:cNvPr>
        <xdr:cNvSpPr txBox="1"/>
      </xdr:nvSpPr>
      <xdr:spPr>
        <a:xfrm>
          <a:off x="213360" y="236220"/>
          <a:ext cx="5951220" cy="52120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本申請書作成手順</a:t>
          </a:r>
          <a:endParaRPr kumimoji="1" lang="en-US" altLang="ja-JP" sz="2000"/>
        </a:p>
        <a:p>
          <a:endParaRPr kumimoji="1" lang="en-US" altLang="ja-JP" sz="2000"/>
        </a:p>
        <a:p>
          <a:r>
            <a:rPr kumimoji="1" lang="ja-JP" altLang="en-US" sz="2000"/>
            <a:t>⑤申請書</a:t>
          </a:r>
          <a:endParaRPr kumimoji="1" lang="en-US" altLang="ja-JP" sz="2000"/>
        </a:p>
        <a:p>
          <a:r>
            <a:rPr kumimoji="1" lang="ja-JP" altLang="en-US" sz="2000"/>
            <a:t>・提出日を入力する。</a:t>
          </a:r>
          <a:endParaRPr kumimoji="1" lang="en-US" altLang="ja-JP" sz="2000"/>
        </a:p>
        <a:p>
          <a:endParaRPr kumimoji="1" lang="en-US" altLang="ja-JP" sz="2000"/>
        </a:p>
        <a:p>
          <a:r>
            <a:rPr kumimoji="1" lang="ja-JP" altLang="en-US" sz="2000"/>
            <a:t>⑥（別紙</a:t>
          </a:r>
          <a:r>
            <a:rPr kumimoji="1" lang="en-US" altLang="ja-JP" sz="2000"/>
            <a:t>4</a:t>
          </a:r>
          <a:r>
            <a:rPr kumimoji="1" lang="ja-JP" altLang="en-US" sz="2000"/>
            <a:t>）積算内訳一覧</a:t>
          </a:r>
          <a:endParaRPr kumimoji="1" lang="en-US" altLang="ja-JP" sz="2000"/>
        </a:p>
        <a:p>
          <a:r>
            <a:rPr kumimoji="1" lang="ja-JP" altLang="en-US" sz="2000"/>
            <a:t>・項目ごとに補助対象経費（税込）、数量（人数</a:t>
          </a:r>
          <a:r>
            <a:rPr kumimoji="1" lang="en-US" altLang="ja-JP" sz="2000"/>
            <a:t>×</a:t>
          </a:r>
          <a:r>
            <a:rPr kumimoji="1" lang="ja-JP" altLang="en-US" sz="2000"/>
            <a:t>回数）を入力する。</a:t>
          </a:r>
          <a:endParaRPr kumimoji="1" lang="en-US" altLang="ja-JP" sz="2000"/>
        </a:p>
        <a:p>
          <a:r>
            <a:rPr kumimoji="1" lang="ja-JP" altLang="en-US" sz="2000"/>
            <a:t>・宿泊費に関しては上限額（割り戻し）を選択ください。</a:t>
          </a:r>
          <a:endParaRPr kumimoji="1" lang="en-US" altLang="ja-JP" sz="2000"/>
        </a:p>
        <a:p>
          <a:endParaRPr kumimoji="1" lang="en-US" altLang="ja-JP" sz="2000"/>
        </a:p>
        <a:p>
          <a:r>
            <a:rPr kumimoji="1" lang="en-US" altLang="ja-JP" sz="2000"/>
            <a:t>【</a:t>
          </a:r>
          <a:r>
            <a:rPr kumimoji="1" lang="ja-JP" altLang="en-US" sz="2000"/>
            <a:t>その他</a:t>
          </a:r>
          <a:r>
            <a:rPr kumimoji="1" lang="en-US" altLang="ja-JP" sz="2000"/>
            <a:t>】</a:t>
          </a:r>
        </a:p>
        <a:p>
          <a:r>
            <a:rPr kumimoji="1" lang="ja-JP" altLang="en-US" sz="2000"/>
            <a:t>・修正に関しては、基本的に応募申請書類にて行ってください。</a:t>
          </a:r>
          <a:endParaRPr kumimoji="1" lang="en-US" altLang="ja-JP" sz="2000"/>
        </a:p>
        <a:p>
          <a:endParaRPr kumimoji="1" lang="en-US" altLang="ja-JP" sz="2000"/>
        </a:p>
        <a:p>
          <a:r>
            <a:rPr kumimoji="1" lang="ja-JP" altLang="en-US" sz="2000"/>
            <a:t>ご不明点等ございましたら、事務局へご連絡ください。</a:t>
          </a:r>
          <a:endParaRPr kumimoji="1" lang="en-US" altLang="ja-JP" sz="20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187299</xdr:colOff>
      <xdr:row>8</xdr:row>
      <xdr:rowOff>27214</xdr:rowOff>
    </xdr:from>
    <xdr:to>
      <xdr:col>27</xdr:col>
      <xdr:colOff>145677</xdr:colOff>
      <xdr:row>9</xdr:row>
      <xdr:rowOff>155121</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3324946" y="1371920"/>
          <a:ext cx="2871907" cy="29599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住所、氏名、役職は履歴事項のとおり記載</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br>
            <a:rPr kumimoji="1" lang="en-US" altLang="ja-JP" sz="1100"/>
          </a:br>
          <a:endParaRPr kumimoji="1" lang="ja-JP" altLang="en-US" sz="1100"/>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8</xdr:col>
      <xdr:colOff>1281952</xdr:colOff>
      <xdr:row>161</xdr:row>
      <xdr:rowOff>143435</xdr:rowOff>
    </xdr:from>
    <xdr:to>
      <xdr:col>15</xdr:col>
      <xdr:colOff>322730</xdr:colOff>
      <xdr:row>170</xdr:row>
      <xdr:rowOff>107577</xdr:rowOff>
    </xdr:to>
    <xdr:sp macro="" textlink="">
      <xdr:nvSpPr>
        <xdr:cNvPr id="2" name="テキスト ボックス 1">
          <a:extLst>
            <a:ext uri="{FF2B5EF4-FFF2-40B4-BE49-F238E27FC236}">
              <a16:creationId xmlns:a16="http://schemas.microsoft.com/office/drawing/2014/main" id="{5D8A9937-8F57-44A6-9DDD-CD529EBC4370}"/>
            </a:ext>
          </a:extLst>
        </xdr:cNvPr>
        <xdr:cNvSpPr txBox="1"/>
      </xdr:nvSpPr>
      <xdr:spPr>
        <a:xfrm>
          <a:off x="10547872" y="10811435"/>
          <a:ext cx="5091058" cy="202154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400">
              <a:solidFill>
                <a:schemeClr val="dk1"/>
              </a:solidFill>
              <a:effectLst/>
              <a:latin typeface="+mn-lt"/>
              <a:ea typeface="+mn-ea"/>
              <a:cs typeface="+mn-cs"/>
            </a:rPr>
            <a:t>※</a:t>
          </a:r>
          <a:r>
            <a:rPr lang="ja-JP" altLang="en-US" sz="1400">
              <a:solidFill>
                <a:schemeClr val="dk1"/>
              </a:solidFill>
              <a:effectLst/>
              <a:latin typeface="+mn-lt"/>
              <a:ea typeface="+mn-ea"/>
              <a:cs typeface="+mn-cs"/>
            </a:rPr>
            <a:t>宿泊料</a:t>
          </a:r>
          <a:endParaRPr lang="en-US" altLang="ja-JP" sz="1400">
            <a:solidFill>
              <a:schemeClr val="dk1"/>
            </a:solidFill>
            <a:effectLst/>
            <a:latin typeface="+mn-lt"/>
            <a:ea typeface="+mn-ea"/>
            <a:cs typeface="+mn-cs"/>
          </a:endParaRPr>
        </a:p>
        <a:p>
          <a:r>
            <a:rPr lang="ja-JP" altLang="en-US" sz="1200" b="0">
              <a:solidFill>
                <a:schemeClr val="dk1"/>
              </a:solidFill>
              <a:effectLst/>
              <a:latin typeface="+mn-lt"/>
              <a:ea typeface="+mn-ea"/>
              <a:cs typeface="+mn-cs"/>
            </a:rPr>
            <a:t>　</a:t>
          </a:r>
          <a:r>
            <a:rPr lang="ja-JP" altLang="en-US" sz="1200" b="0">
              <a:solidFill>
                <a:srgbClr val="FF0000"/>
              </a:solidFill>
              <a:effectLst/>
              <a:latin typeface="+mn-lt"/>
              <a:ea typeface="+mn-ea"/>
              <a:cs typeface="+mn-cs"/>
            </a:rPr>
            <a:t>上限額：該当する宿泊先地域の上限額を入力してください。</a:t>
          </a:r>
          <a:endParaRPr lang="en-US" altLang="ja-JP" sz="1200" b="0">
            <a:solidFill>
              <a:srgbClr val="FF0000"/>
            </a:solidFill>
            <a:effectLst/>
            <a:latin typeface="+mn-lt"/>
            <a:ea typeface="+mn-ea"/>
            <a:cs typeface="+mn-cs"/>
          </a:endParaRPr>
        </a:p>
        <a:p>
          <a:endParaRPr lang="en-US" altLang="ja-JP" sz="1100">
            <a:solidFill>
              <a:schemeClr val="dk1"/>
            </a:solidFill>
            <a:effectLst/>
            <a:latin typeface="+mn-lt"/>
            <a:ea typeface="+mn-ea"/>
            <a:cs typeface="+mn-cs"/>
          </a:endParaRPr>
        </a:p>
        <a:p>
          <a:r>
            <a:rPr lang="ja-JP" altLang="en-US" sz="1200">
              <a:solidFill>
                <a:schemeClr val="dk1"/>
              </a:solidFill>
              <a:effectLst/>
              <a:latin typeface="+mn-lt"/>
              <a:ea typeface="+mn-ea"/>
              <a:cs typeface="+mn-cs"/>
            </a:rPr>
            <a:t>　上限額（補助率</a:t>
          </a:r>
          <a:r>
            <a:rPr lang="en-US" altLang="ja-JP" sz="1200">
              <a:solidFill>
                <a:schemeClr val="dk1"/>
              </a:solidFill>
              <a:effectLst/>
              <a:latin typeface="+mn-lt"/>
              <a:ea typeface="+mn-ea"/>
              <a:cs typeface="+mn-cs"/>
            </a:rPr>
            <a:t>1/2</a:t>
          </a:r>
          <a:r>
            <a:rPr lang="ja-JP" altLang="en-US" sz="1200">
              <a:solidFill>
                <a:schemeClr val="dk1"/>
              </a:solidFill>
              <a:effectLst/>
              <a:latin typeface="+mn-lt"/>
              <a:ea typeface="+mn-ea"/>
              <a:cs typeface="+mn-cs"/>
            </a:rPr>
            <a:t>の割り戻し額）を入力してください。</a:t>
          </a:r>
          <a:endParaRPr lang="en-US" altLang="ja-JP"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chemeClr val="dk1"/>
              </a:solidFill>
              <a:effectLst/>
              <a:latin typeface="+mn-lt"/>
              <a:ea typeface="+mn-ea"/>
              <a:cs typeface="+mn-cs"/>
            </a:rPr>
            <a:t>　　・</a:t>
          </a:r>
          <a:r>
            <a:rPr lang="ja-JP" altLang="ja-JP" sz="1200">
              <a:solidFill>
                <a:schemeClr val="dk1"/>
              </a:solidFill>
              <a:effectLst/>
              <a:latin typeface="+mn-lt"/>
              <a:ea typeface="+mn-ea"/>
              <a:cs typeface="+mn-cs"/>
            </a:rPr>
            <a:t>甲地方</a:t>
          </a:r>
          <a:r>
            <a:rPr lang="ja-JP" altLang="en-US" sz="1200">
              <a:solidFill>
                <a:schemeClr val="dk1"/>
              </a:solidFill>
              <a:effectLst/>
              <a:latin typeface="+mn-lt"/>
              <a:ea typeface="+mn-ea"/>
              <a:cs typeface="+mn-cs"/>
            </a:rPr>
            <a:t>　　</a:t>
          </a:r>
          <a:r>
            <a:rPr lang="ja-JP" altLang="ja-JP" sz="1200">
              <a:solidFill>
                <a:schemeClr val="dk1"/>
              </a:solidFill>
              <a:effectLst/>
              <a:latin typeface="+mn-lt"/>
              <a:ea typeface="+mn-ea"/>
              <a:cs typeface="+mn-cs"/>
            </a:rPr>
            <a:t>：１泊につき</a:t>
          </a:r>
          <a:r>
            <a:rPr lang="en-US" altLang="ja-JP" sz="1200">
              <a:solidFill>
                <a:schemeClr val="dk1"/>
              </a:solidFill>
              <a:effectLst/>
              <a:latin typeface="+mn-lt"/>
              <a:ea typeface="+mn-ea"/>
              <a:cs typeface="+mn-cs"/>
            </a:rPr>
            <a:t>7,900</a:t>
          </a:r>
          <a:r>
            <a:rPr lang="ja-JP" altLang="ja-JP" sz="1200">
              <a:solidFill>
                <a:schemeClr val="dk1"/>
              </a:solidFill>
              <a:effectLst/>
              <a:latin typeface="+mn-lt"/>
              <a:ea typeface="+mn-ea"/>
              <a:cs typeface="+mn-cs"/>
            </a:rPr>
            <a:t>円</a:t>
          </a:r>
          <a:endParaRPr lang="ja-JP" altLang="ja-JP" sz="1200">
            <a:effectLst/>
          </a:endParaRPr>
        </a:p>
        <a:p>
          <a:r>
            <a:rPr lang="ja-JP" altLang="en-US" sz="1200">
              <a:solidFill>
                <a:schemeClr val="dk1"/>
              </a:solidFill>
              <a:effectLst/>
              <a:latin typeface="+mn-lt"/>
              <a:ea typeface="+mn-ea"/>
              <a:cs typeface="+mn-cs"/>
            </a:rPr>
            <a:t>　　</a:t>
          </a:r>
          <a:r>
            <a:rPr lang="ja-JP" altLang="en-US" sz="1200" baseline="0">
              <a:solidFill>
                <a:schemeClr val="dk1"/>
              </a:solidFill>
              <a:effectLst/>
              <a:latin typeface="+mn-lt"/>
              <a:ea typeface="+mn-ea"/>
              <a:cs typeface="+mn-cs"/>
            </a:rPr>
            <a:t>   甲地方以外  ：</a:t>
          </a:r>
          <a:r>
            <a:rPr lang="ja-JP" altLang="ja-JP" sz="1200">
              <a:solidFill>
                <a:schemeClr val="dk1"/>
              </a:solidFill>
              <a:effectLst/>
              <a:latin typeface="+mn-lt"/>
              <a:ea typeface="+mn-ea"/>
              <a:cs typeface="+mn-cs"/>
            </a:rPr>
            <a:t>１泊につき</a:t>
          </a:r>
          <a:r>
            <a:rPr lang="en-US" altLang="ja-JP" sz="1200">
              <a:solidFill>
                <a:schemeClr val="dk1"/>
              </a:solidFill>
              <a:effectLst/>
              <a:latin typeface="+mn-lt"/>
              <a:ea typeface="+mn-ea"/>
              <a:cs typeface="+mn-cs"/>
            </a:rPr>
            <a:t>6,900</a:t>
          </a:r>
          <a:r>
            <a:rPr lang="ja-JP" altLang="ja-JP" sz="1200">
              <a:solidFill>
                <a:schemeClr val="dk1"/>
              </a:solidFill>
              <a:effectLst/>
              <a:latin typeface="+mn-lt"/>
              <a:ea typeface="+mn-ea"/>
              <a:cs typeface="+mn-cs"/>
            </a:rPr>
            <a:t>円</a:t>
          </a:r>
          <a:endParaRPr lang="en-US" altLang="ja-JP" sz="1200">
            <a:solidFill>
              <a:schemeClr val="dk1"/>
            </a:solidFill>
            <a:effectLst/>
            <a:latin typeface="+mn-lt"/>
            <a:ea typeface="+mn-ea"/>
            <a:cs typeface="+mn-cs"/>
          </a:endParaRPr>
        </a:p>
        <a:p>
          <a:r>
            <a:rPr lang="ja-JP" altLang="en-US" sz="1200">
              <a:solidFill>
                <a:schemeClr val="dk1"/>
              </a:solidFill>
              <a:effectLst/>
              <a:latin typeface="+mn-lt"/>
              <a:ea typeface="+mn-ea"/>
              <a:cs typeface="+mn-cs"/>
            </a:rPr>
            <a:t>　　　　　　</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甲地方は</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参考</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宿泊費</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甲地方）をご確認ください。</a:t>
          </a:r>
          <a:endParaRPr lang="ja-JP" altLang="ja-JP" sz="1200">
            <a:solidFill>
              <a:schemeClr val="dk1"/>
            </a:solidFill>
            <a:effectLst/>
            <a:latin typeface="+mn-lt"/>
            <a:ea typeface="+mn-ea"/>
            <a:cs typeface="+mn-cs"/>
          </a:endParaRPr>
        </a:p>
        <a:p>
          <a:r>
            <a:rPr kumimoji="1" lang="ja-JP" altLang="en-US" sz="1100"/>
            <a:t>　</a:t>
          </a:r>
        </a:p>
      </xdr:txBody>
    </xdr:sp>
    <xdr:clientData fPrintsWithSheet="0"/>
  </xdr:twoCellAnchor>
  <xdr:twoCellAnchor>
    <xdr:from>
      <xdr:col>8</xdr:col>
      <xdr:colOff>1138519</xdr:colOff>
      <xdr:row>61</xdr:row>
      <xdr:rowOff>179294</xdr:rowOff>
    </xdr:from>
    <xdr:to>
      <xdr:col>15</xdr:col>
      <xdr:colOff>206189</xdr:colOff>
      <xdr:row>68</xdr:row>
      <xdr:rowOff>53788</xdr:rowOff>
    </xdr:to>
    <xdr:sp macro="" textlink="">
      <xdr:nvSpPr>
        <xdr:cNvPr id="3" name="テキスト ボックス 2">
          <a:extLst>
            <a:ext uri="{FF2B5EF4-FFF2-40B4-BE49-F238E27FC236}">
              <a16:creationId xmlns:a16="http://schemas.microsoft.com/office/drawing/2014/main" id="{17A06724-8574-4082-BEEE-2D15E234E048}"/>
            </a:ext>
          </a:extLst>
        </xdr:cNvPr>
        <xdr:cNvSpPr txBox="1"/>
      </xdr:nvSpPr>
      <xdr:spPr>
        <a:xfrm>
          <a:off x="10404439" y="6260054"/>
          <a:ext cx="5117950" cy="1017494"/>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400">
              <a:solidFill>
                <a:schemeClr val="dk1"/>
              </a:solidFill>
              <a:effectLst/>
              <a:latin typeface="+mn-lt"/>
              <a:ea typeface="+mn-ea"/>
              <a:cs typeface="+mn-cs"/>
            </a:rPr>
            <a:t>※</a:t>
          </a:r>
          <a:r>
            <a:rPr lang="ja-JP" altLang="en-US" sz="1400">
              <a:solidFill>
                <a:schemeClr val="dk1"/>
              </a:solidFill>
              <a:effectLst/>
              <a:latin typeface="+mn-lt"/>
              <a:ea typeface="+mn-ea"/>
              <a:cs typeface="+mn-cs"/>
            </a:rPr>
            <a:t>特別急行列車及び新幹線に係る運賃</a:t>
          </a:r>
          <a:endParaRPr lang="en-US" altLang="ja-JP" sz="1400">
            <a:solidFill>
              <a:schemeClr val="dk1"/>
            </a:solidFill>
            <a:effectLst/>
            <a:latin typeface="+mn-lt"/>
            <a:ea typeface="+mn-ea"/>
            <a:cs typeface="+mn-cs"/>
          </a:endParaRPr>
        </a:p>
        <a:p>
          <a:r>
            <a:rPr lang="ja-JP" altLang="en-US" sz="1400">
              <a:solidFill>
                <a:schemeClr val="dk1"/>
              </a:solidFill>
              <a:effectLst/>
              <a:latin typeface="+mn-lt"/>
              <a:ea typeface="+mn-ea"/>
              <a:cs typeface="+mn-cs"/>
            </a:rPr>
            <a:t>　</a:t>
          </a:r>
          <a:r>
            <a:rPr lang="ja-JP" altLang="en-US" sz="1200" b="0">
              <a:solidFill>
                <a:srgbClr val="FF0000"/>
              </a:solidFill>
              <a:effectLst/>
              <a:latin typeface="+mn-lt"/>
              <a:ea typeface="+mn-ea"/>
              <a:cs typeface="+mn-cs"/>
            </a:rPr>
            <a:t>特別急行列車及び新幹線の利用区間が片道</a:t>
          </a:r>
          <a:r>
            <a:rPr lang="en-US" altLang="ja-JP" sz="1200" b="0">
              <a:solidFill>
                <a:srgbClr val="FF0000"/>
              </a:solidFill>
              <a:effectLst/>
              <a:latin typeface="+mn-lt"/>
              <a:ea typeface="+mn-ea"/>
              <a:cs typeface="+mn-cs"/>
            </a:rPr>
            <a:t>100km</a:t>
          </a:r>
          <a:r>
            <a:rPr lang="ja-JP" altLang="en-US" sz="1200" b="0">
              <a:solidFill>
                <a:srgbClr val="FF0000"/>
              </a:solidFill>
              <a:effectLst/>
              <a:latin typeface="+mn-lt"/>
              <a:ea typeface="+mn-ea"/>
              <a:cs typeface="+mn-cs"/>
            </a:rPr>
            <a:t>未満の場合は、補助対象経費として認められない。</a:t>
          </a:r>
          <a:r>
            <a:rPr kumimoji="1" lang="ja-JP" altLang="en-US" sz="1050" b="0"/>
            <a:t>　</a:t>
          </a:r>
          <a:endParaRPr kumimoji="1" lang="ja-JP" altLang="en-US" sz="1100" b="0"/>
        </a:p>
      </xdr:txBody>
    </xdr:sp>
    <xdr:clientData fPrintsWithSheet="0"/>
  </xdr:twoCellAnchor>
  <xdr:twoCellAnchor>
    <xdr:from>
      <xdr:col>8</xdr:col>
      <xdr:colOff>1075766</xdr:colOff>
      <xdr:row>271</xdr:row>
      <xdr:rowOff>152399</xdr:rowOff>
    </xdr:from>
    <xdr:to>
      <xdr:col>15</xdr:col>
      <xdr:colOff>152400</xdr:colOff>
      <xdr:row>276</xdr:row>
      <xdr:rowOff>206189</xdr:rowOff>
    </xdr:to>
    <xdr:sp macro="" textlink="">
      <xdr:nvSpPr>
        <xdr:cNvPr id="4" name="テキスト ボックス 3">
          <a:extLst>
            <a:ext uri="{FF2B5EF4-FFF2-40B4-BE49-F238E27FC236}">
              <a16:creationId xmlns:a16="http://schemas.microsoft.com/office/drawing/2014/main" id="{9B355D97-920C-466C-95C5-B50087B5794B}"/>
            </a:ext>
          </a:extLst>
        </xdr:cNvPr>
        <xdr:cNvSpPr txBox="1"/>
      </xdr:nvSpPr>
      <xdr:spPr>
        <a:xfrm>
          <a:off x="10341686" y="20886419"/>
          <a:ext cx="5126914" cy="119679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a:solidFill>
                <a:schemeClr val="dk1"/>
              </a:solidFill>
              <a:effectLst/>
              <a:latin typeface="+mn-lt"/>
              <a:ea typeface="+mn-ea"/>
              <a:cs typeface="+mn-cs"/>
            </a:rPr>
            <a:t>１　出展小間料</a:t>
          </a:r>
        </a:p>
        <a:p>
          <a:r>
            <a:rPr lang="ja-JP" altLang="en-US" sz="1200">
              <a:solidFill>
                <a:schemeClr val="dk1"/>
              </a:solidFill>
              <a:effectLst/>
              <a:latin typeface="+mn-lt"/>
              <a:ea typeface="+mn-ea"/>
              <a:cs typeface="+mn-cs"/>
            </a:rPr>
            <a:t>　⑴小間指定料</a:t>
          </a:r>
        </a:p>
        <a:p>
          <a:r>
            <a:rPr lang="ja-JP" altLang="en-US" sz="1200">
              <a:solidFill>
                <a:schemeClr val="dk1"/>
              </a:solidFill>
              <a:effectLst/>
              <a:latin typeface="+mn-lt"/>
              <a:ea typeface="+mn-ea"/>
              <a:cs typeface="+mn-cs"/>
            </a:rPr>
            <a:t>　⑵パッケージ小間（装飾費がオプションで付加された小間）</a:t>
          </a:r>
          <a:endParaRPr kumimoji="1" lang="ja-JP" altLang="en-US" sz="1050" b="1"/>
        </a:p>
      </xdr:txBody>
    </xdr:sp>
    <xdr:clientData fPrintsWithSheet="0"/>
  </xdr:twoCellAnchor>
  <xdr:twoCellAnchor>
    <xdr:from>
      <xdr:col>8</xdr:col>
      <xdr:colOff>1075766</xdr:colOff>
      <xdr:row>318</xdr:row>
      <xdr:rowOff>71716</xdr:rowOff>
    </xdr:from>
    <xdr:to>
      <xdr:col>15</xdr:col>
      <xdr:colOff>286871</xdr:colOff>
      <xdr:row>328</xdr:row>
      <xdr:rowOff>215154</xdr:rowOff>
    </xdr:to>
    <xdr:sp macro="" textlink="">
      <xdr:nvSpPr>
        <xdr:cNvPr id="5" name="テキスト ボックス 4">
          <a:extLst>
            <a:ext uri="{FF2B5EF4-FFF2-40B4-BE49-F238E27FC236}">
              <a16:creationId xmlns:a16="http://schemas.microsoft.com/office/drawing/2014/main" id="{4024F0D6-4EA4-4C5F-AC21-9194E0977CE8}"/>
            </a:ext>
          </a:extLst>
        </xdr:cNvPr>
        <xdr:cNvSpPr txBox="1"/>
      </xdr:nvSpPr>
      <xdr:spPr>
        <a:xfrm>
          <a:off x="10345272" y="22985504"/>
          <a:ext cx="4894728" cy="247426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a:solidFill>
                <a:schemeClr val="dk1"/>
              </a:solidFill>
              <a:effectLst/>
              <a:latin typeface="+mn-lt"/>
              <a:ea typeface="+mn-ea"/>
              <a:cs typeface="+mn-cs"/>
            </a:rPr>
            <a:t>２　ブース設営・運営費</a:t>
          </a:r>
        </a:p>
        <a:p>
          <a:r>
            <a:rPr lang="ja-JP" altLang="en-US" sz="1200">
              <a:solidFill>
                <a:schemeClr val="dk1"/>
              </a:solidFill>
              <a:effectLst/>
              <a:latin typeface="+mn-lt"/>
              <a:ea typeface="+mn-ea"/>
              <a:cs typeface="+mn-cs"/>
            </a:rPr>
            <a:t>　⑴パネル及び装飾等製作費</a:t>
          </a:r>
        </a:p>
        <a:p>
          <a:r>
            <a:rPr lang="ja-JP" altLang="en-US" sz="1200">
              <a:solidFill>
                <a:schemeClr val="dk1"/>
              </a:solidFill>
              <a:effectLst/>
              <a:latin typeface="+mn-lt"/>
              <a:ea typeface="+mn-ea"/>
              <a:cs typeface="+mn-cs"/>
            </a:rPr>
            <a:t>　⑵パネル及び装飾等設営費</a:t>
          </a:r>
        </a:p>
        <a:p>
          <a:r>
            <a:rPr lang="ja-JP" altLang="en-US" sz="1200">
              <a:solidFill>
                <a:schemeClr val="dk1"/>
              </a:solidFill>
              <a:effectLst/>
              <a:latin typeface="+mn-lt"/>
              <a:ea typeface="+mn-ea"/>
              <a:cs typeface="+mn-cs"/>
            </a:rPr>
            <a:t>　⑶什器及び機器等賃借料</a:t>
          </a:r>
        </a:p>
        <a:p>
          <a:r>
            <a:rPr lang="ja-JP" altLang="en-US" sz="1200">
              <a:solidFill>
                <a:schemeClr val="dk1"/>
              </a:solidFill>
              <a:effectLst/>
              <a:latin typeface="+mn-lt"/>
              <a:ea typeface="+mn-ea"/>
              <a:cs typeface="+mn-cs"/>
            </a:rPr>
            <a:t>    ⑷電気及び水道工事費</a:t>
          </a:r>
          <a:endParaRPr lang="en-US" altLang="ja-JP" sz="1200">
            <a:solidFill>
              <a:schemeClr val="dk1"/>
            </a:solidFill>
            <a:effectLst/>
            <a:latin typeface="+mn-lt"/>
            <a:ea typeface="+mn-ea"/>
            <a:cs typeface="+mn-cs"/>
          </a:endParaRPr>
        </a:p>
        <a:p>
          <a:endParaRPr kumimoji="1" lang="en-US" altLang="ja-JP" sz="1400" b="1">
            <a:solidFill>
              <a:schemeClr val="dk1"/>
            </a:solidFill>
            <a:effectLst/>
            <a:latin typeface="+mn-lt"/>
            <a:ea typeface="+mn-ea"/>
            <a:cs typeface="+mn-cs"/>
          </a:endParaRPr>
        </a:p>
        <a:p>
          <a:r>
            <a:rPr lang="ja-JP" altLang="ja-JP" sz="1200" b="0">
              <a:solidFill>
                <a:srgbClr val="FF0000"/>
              </a:solidFill>
              <a:effectLst/>
              <a:latin typeface="+mn-lt"/>
              <a:ea typeface="+mn-ea"/>
              <a:cs typeface="+mn-cs"/>
            </a:rPr>
            <a:t>パネル及び装飾等制作費等は、当該見本市及び商談会に必要なもの（汎用性が無く、当該見本市及び商談会以外での使用が想定されないもの）に限るものとし、制作物は、画像データ、発注数量、実際にブースでの使用が確認できる資料を併せて提出すること。</a:t>
          </a:r>
          <a:endParaRPr kumimoji="1" lang="ja-JP" altLang="en-US" sz="1200" b="0">
            <a:solidFill>
              <a:srgbClr val="FF0000"/>
            </a:solidFill>
          </a:endParaRPr>
        </a:p>
      </xdr:txBody>
    </xdr:sp>
    <xdr:clientData fPrintsWithSheet="0"/>
  </xdr:twoCellAnchor>
  <xdr:twoCellAnchor>
    <xdr:from>
      <xdr:col>8</xdr:col>
      <xdr:colOff>1066802</xdr:colOff>
      <xdr:row>386</xdr:row>
      <xdr:rowOff>295835</xdr:rowOff>
    </xdr:from>
    <xdr:to>
      <xdr:col>15</xdr:col>
      <xdr:colOff>528919</xdr:colOff>
      <xdr:row>397</xdr:row>
      <xdr:rowOff>197225</xdr:rowOff>
    </xdr:to>
    <xdr:sp macro="" textlink="">
      <xdr:nvSpPr>
        <xdr:cNvPr id="6" name="テキスト ボックス 5">
          <a:extLst>
            <a:ext uri="{FF2B5EF4-FFF2-40B4-BE49-F238E27FC236}">
              <a16:creationId xmlns:a16="http://schemas.microsoft.com/office/drawing/2014/main" id="{D5C82D6F-D9BA-4B15-BC89-7B5E2EA1065A}"/>
            </a:ext>
          </a:extLst>
        </xdr:cNvPr>
        <xdr:cNvSpPr txBox="1"/>
      </xdr:nvSpPr>
      <xdr:spPr>
        <a:xfrm>
          <a:off x="10332722" y="29228975"/>
          <a:ext cx="5512397" cy="265221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a:solidFill>
                <a:schemeClr val="dk1"/>
              </a:solidFill>
              <a:effectLst/>
              <a:latin typeface="+mn-lt"/>
              <a:ea typeface="+mn-ea"/>
              <a:cs typeface="+mn-cs"/>
            </a:rPr>
            <a:t>商品説明員の雇用に関する経費</a:t>
          </a:r>
        </a:p>
        <a:p>
          <a:endParaRPr lang="ja-JP" altLang="en-US" sz="1400">
            <a:solidFill>
              <a:schemeClr val="dk1"/>
            </a:solidFill>
            <a:effectLst/>
            <a:latin typeface="+mn-lt"/>
            <a:ea typeface="+mn-ea"/>
            <a:cs typeface="+mn-cs"/>
          </a:endParaRPr>
        </a:p>
        <a:p>
          <a:r>
            <a:rPr lang="ja-JP" altLang="en-US" sz="1200">
              <a:solidFill>
                <a:sysClr val="windowText" lastClr="000000"/>
              </a:solidFill>
              <a:effectLst/>
              <a:latin typeface="+mn-lt"/>
              <a:ea typeface="+mn-ea"/>
              <a:cs typeface="+mn-cs"/>
            </a:rPr>
            <a:t>⑴　補助対象経費として計上できる商品説明員は、</a:t>
          </a:r>
          <a:r>
            <a:rPr lang="ja-JP" altLang="en-US" sz="1200">
              <a:solidFill>
                <a:srgbClr val="FF0000"/>
              </a:solidFill>
              <a:effectLst/>
              <a:latin typeface="+mn-lt"/>
              <a:ea typeface="+mn-ea"/>
              <a:cs typeface="+mn-cs"/>
            </a:rPr>
            <a:t>１店舗又は出展ブース１カ所につき１名分までとする。</a:t>
          </a:r>
        </a:p>
        <a:p>
          <a:r>
            <a:rPr lang="ja-JP" altLang="en-US" sz="1200">
              <a:solidFill>
                <a:sysClr val="windowText" lastClr="000000"/>
              </a:solidFill>
              <a:effectLst/>
              <a:latin typeface="+mn-lt"/>
              <a:ea typeface="+mn-ea"/>
              <a:cs typeface="+mn-cs"/>
            </a:rPr>
            <a:t>⑵　人件費について、</a:t>
          </a:r>
          <a:r>
            <a:rPr lang="ja-JP" altLang="en-US" sz="1200">
              <a:solidFill>
                <a:srgbClr val="FF0000"/>
              </a:solidFill>
              <a:effectLst/>
              <a:latin typeface="+mn-lt"/>
              <a:ea typeface="+mn-ea"/>
              <a:cs typeface="+mn-cs"/>
            </a:rPr>
            <a:t>時間外勤務に伴う経費は認めない。</a:t>
          </a:r>
        </a:p>
        <a:p>
          <a:r>
            <a:rPr lang="ja-JP" altLang="en-US" sz="1200">
              <a:solidFill>
                <a:schemeClr val="dk1"/>
              </a:solidFill>
              <a:effectLst/>
              <a:latin typeface="+mn-lt"/>
              <a:ea typeface="+mn-ea"/>
              <a:cs typeface="+mn-cs"/>
            </a:rPr>
            <a:t>⑶　上記証憑書類については、法人格を有する会社等から発行されたものとし、個人等から発行される簡易なものは、証憑書類として認めない。</a:t>
          </a:r>
        </a:p>
        <a:p>
          <a:r>
            <a:rPr lang="ja-JP" altLang="en-US" sz="1200">
              <a:solidFill>
                <a:schemeClr val="dk1"/>
              </a:solidFill>
              <a:effectLst/>
              <a:latin typeface="+mn-lt"/>
              <a:ea typeface="+mn-ea"/>
              <a:cs typeface="+mn-cs"/>
            </a:rPr>
            <a:t>⑷　源泉徴収が必要な場合は、所管の税務署へ納付する等、適正な経理処理を行うこと。</a:t>
          </a:r>
        </a:p>
      </xdr:txBody>
    </xdr:sp>
    <xdr:clientData fPrintsWithSheet="0"/>
  </xdr:twoCellAnchor>
  <xdr:twoCellAnchor>
    <xdr:from>
      <xdr:col>5</xdr:col>
      <xdr:colOff>26894</xdr:colOff>
      <xdr:row>3</xdr:row>
      <xdr:rowOff>103094</xdr:rowOff>
    </xdr:from>
    <xdr:to>
      <xdr:col>7</xdr:col>
      <xdr:colOff>1777571</xdr:colOff>
      <xdr:row>4</xdr:row>
      <xdr:rowOff>124225</xdr:rowOff>
    </xdr:to>
    <xdr:sp macro="" textlink="">
      <xdr:nvSpPr>
        <xdr:cNvPr id="8" name="テキスト ボックス 7">
          <a:extLst>
            <a:ext uri="{FF2B5EF4-FFF2-40B4-BE49-F238E27FC236}">
              <a16:creationId xmlns:a16="http://schemas.microsoft.com/office/drawing/2014/main" id="{0E54FFEB-36A7-4172-B311-A8826A08C943}"/>
            </a:ext>
          </a:extLst>
        </xdr:cNvPr>
        <xdr:cNvSpPr txBox="1"/>
      </xdr:nvSpPr>
      <xdr:spPr>
        <a:xfrm>
          <a:off x="4294094" y="748553"/>
          <a:ext cx="4735924" cy="263178"/>
        </a:xfrm>
        <a:prstGeom prst="rect">
          <a:avLst/>
        </a:prstGeom>
        <a:solidFill>
          <a:srgbClr val="FFFF00">
            <a:alpha val="62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lt"/>
              <a:ea typeface="+mn-ea"/>
              <a:cs typeface="+mn-cs"/>
            </a:rPr>
            <a:t>黄色のセル（数量、補助対象経費税込、摘要）を入力ください。</a:t>
          </a:r>
          <a:endParaRPr kumimoji="1" lang="ja-JP" altLang="en-US" sz="1200" b="1">
            <a:solidFill>
              <a:srgbClr val="FF0000"/>
            </a:solidFill>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0</xdr:col>
      <xdr:colOff>1170342</xdr:colOff>
      <xdr:row>2</xdr:row>
      <xdr:rowOff>37203</xdr:rowOff>
    </xdr:from>
    <xdr:to>
      <xdr:col>3</xdr:col>
      <xdr:colOff>776791</xdr:colOff>
      <xdr:row>4</xdr:row>
      <xdr:rowOff>168983</xdr:rowOff>
    </xdr:to>
    <xdr:sp macro="" textlink="">
      <xdr:nvSpPr>
        <xdr:cNvPr id="2" name="テキスト ボックス 1">
          <a:extLst>
            <a:ext uri="{FF2B5EF4-FFF2-40B4-BE49-F238E27FC236}">
              <a16:creationId xmlns:a16="http://schemas.microsoft.com/office/drawing/2014/main" id="{C91BF2AC-C8BF-480B-8B2A-65F904908992}"/>
            </a:ext>
          </a:extLst>
        </xdr:cNvPr>
        <xdr:cNvSpPr txBox="1"/>
      </xdr:nvSpPr>
      <xdr:spPr>
        <a:xfrm>
          <a:off x="1170342" y="585843"/>
          <a:ext cx="3866029" cy="6804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こちらのシートは出力のみとなります。</a:t>
          </a:r>
          <a:endParaRPr kumimoji="1" lang="en-US" altLang="ja-JP" sz="1100">
            <a:solidFill>
              <a:srgbClr val="FF0000"/>
            </a:solidFill>
          </a:endParaRPr>
        </a:p>
        <a:p>
          <a:r>
            <a:rPr kumimoji="1" lang="en-US" altLang="ja-JP" sz="1100">
              <a:solidFill>
                <a:srgbClr val="FF0000"/>
              </a:solidFill>
            </a:rPr>
            <a:t>※</a:t>
          </a:r>
          <a:r>
            <a:rPr kumimoji="1" lang="ja-JP" altLang="en-US" sz="1100">
              <a:solidFill>
                <a:srgbClr val="FF0000"/>
              </a:solidFill>
            </a:rPr>
            <a:t>⑥積算内訳一覧を入力後、金額が自動反映されます。</a:t>
          </a:r>
          <a:endParaRPr kumimoji="1" lang="en-US" altLang="ja-JP" sz="1100">
            <a:solidFill>
              <a:srgbClr val="FF0000"/>
            </a:solidFill>
          </a:endParaRPr>
        </a:p>
      </xdr:txBody>
    </xdr:sp>
    <xdr:clientData fPrintsWithSheet="0"/>
  </xdr:twoCellAnchor>
  <xdr:twoCellAnchor>
    <xdr:from>
      <xdr:col>0</xdr:col>
      <xdr:colOff>0</xdr:colOff>
      <xdr:row>18</xdr:row>
      <xdr:rowOff>121920</xdr:rowOff>
    </xdr:from>
    <xdr:to>
      <xdr:col>5</xdr:col>
      <xdr:colOff>0</xdr:colOff>
      <xdr:row>29</xdr:row>
      <xdr:rowOff>152400</xdr:rowOff>
    </xdr:to>
    <xdr:sp macro="" textlink="">
      <xdr:nvSpPr>
        <xdr:cNvPr id="4" name="テキスト ボックス 3">
          <a:extLst>
            <a:ext uri="{FF2B5EF4-FFF2-40B4-BE49-F238E27FC236}">
              <a16:creationId xmlns:a16="http://schemas.microsoft.com/office/drawing/2014/main" id="{DC1B5779-F94F-4CD0-B73C-0E444A1BDCCB}"/>
            </a:ext>
          </a:extLst>
        </xdr:cNvPr>
        <xdr:cNvSpPr txBox="1"/>
      </xdr:nvSpPr>
      <xdr:spPr>
        <a:xfrm>
          <a:off x="0" y="6878320"/>
          <a:ext cx="5956300" cy="197358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１　収入の部の負担区分の欄の「３　その他」の（　　）内には、収入経費の名称を記載すること。</a:t>
          </a:r>
        </a:p>
        <a:p>
          <a:r>
            <a:rPr kumimoji="1" lang="ja-JP" altLang="en-US" sz="1000">
              <a:latin typeface="ＭＳ 明朝" panose="02020609040205080304" pitchFamily="17" charset="-128"/>
              <a:ea typeface="ＭＳ 明朝" panose="02020609040205080304" pitchFamily="17" charset="-128"/>
            </a:rPr>
            <a:t>（例：参加企業負担金）</a:t>
          </a:r>
        </a:p>
        <a:p>
          <a:r>
            <a:rPr kumimoji="1" lang="ja-JP" altLang="en-US" sz="1000">
              <a:latin typeface="ＭＳ 明朝" panose="02020609040205080304" pitchFamily="17" charset="-128"/>
              <a:ea typeface="ＭＳ 明朝" panose="02020609040205080304" pitchFamily="17" charset="-128"/>
            </a:rPr>
            <a:t>２　見積書や過去の実績等を参考に、実際に負担すると見込まれる額（消費税等仕入控除税額を減額）を記載すること。</a:t>
          </a:r>
        </a:p>
        <a:p>
          <a:r>
            <a:rPr kumimoji="1" lang="ja-JP" altLang="en-US" sz="1000">
              <a:latin typeface="ＭＳ 明朝" panose="02020609040205080304" pitchFamily="17" charset="-128"/>
              <a:ea typeface="ＭＳ 明朝" panose="02020609040205080304" pitchFamily="17" charset="-128"/>
            </a:rPr>
            <a:t>３　事業に要する経費が確認できる書類（見積書や過去の実績等）の写しを添付すること。</a:t>
          </a:r>
        </a:p>
        <a:p>
          <a:r>
            <a:rPr kumimoji="1" lang="ja-JP" altLang="en-US" sz="1000">
              <a:latin typeface="ＭＳ 明朝" panose="02020609040205080304" pitchFamily="17" charset="-128"/>
              <a:ea typeface="ＭＳ 明朝" panose="02020609040205080304" pitchFamily="17" charset="-128"/>
            </a:rPr>
            <a:t>４　補助金申請額を算出する場合には、補助対象経費ごとの合算額に補助率（１／２）を乗じるものとし、当該額に１円未満の端数が生じた場合は切捨てとする（補助対象経費ごとに計算）。</a:t>
          </a:r>
        </a:p>
        <a:p>
          <a:r>
            <a:rPr kumimoji="1" lang="ja-JP" altLang="en-US" sz="1000">
              <a:latin typeface="ＭＳ 明朝" panose="02020609040205080304" pitchFamily="17" charset="-128"/>
              <a:ea typeface="ＭＳ 明朝" panose="02020609040205080304" pitchFamily="17" charset="-128"/>
            </a:rPr>
            <a:t>５　記載内容に応じて、欄の追加及び拡張を適宜行うこと。</a:t>
          </a:r>
        </a:p>
        <a:p>
          <a:endParaRPr kumimoji="1" lang="ja-JP" altLang="en-US" sz="1000">
            <a:latin typeface="ＭＳ 明朝" panose="02020609040205080304" pitchFamily="17" charset="-128"/>
            <a:ea typeface="ＭＳ 明朝" panose="02020609040205080304" pitchFamily="17"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01-fileserver\&#20107;&#26989;&#25903;&#25588;&#35506;\13-&#31292;&#12368;&#30476;&#29987;&#21697;&#25903;&#25588;&#20107;&#26989;\R6\09_&#35036;&#21161;&#20107;&#26989;&#32773;\02_&#30476;&#29987;&#21697;&#36009;&#36335;&#25313;&#22823;&#32207;&#21512;&#25903;&#25588;\00_&#27096;&#24335;\01_&#30003;&#35531;&#26360;\2&#20107;&#26989;&#24180;&#24230;&#30446;&#65288;&#35036;&#21161;&#29575;2&#20998;&#12398;1&#65289;\02&#9733;&#12304;2&#20107;&#26989;&#24180;&#24230;&#30446;&#12305;&#30003;&#35531;&#12539;&#22577;&#21578;&#27096;&#24335;%20%20&#21029;&#32025;4&#12289;7%20&#38306;&#36899;&#65288;&#32207;&#21512;&#25903;&#25588;&#65289;.xlsx" TargetMode="External"/><Relationship Id="rId1" Type="http://schemas.openxmlformats.org/officeDocument/2006/relationships/externalLinkPath" Target="/13-&#31292;&#12368;&#30476;&#29987;&#21697;&#25903;&#25588;&#20107;&#26989;/R6/09_&#35036;&#21161;&#20107;&#26989;&#32773;/02_&#30476;&#29987;&#21697;&#36009;&#36335;&#25313;&#22823;&#32207;&#21512;&#25903;&#25588;/00_&#27096;&#24335;/01_&#30003;&#35531;&#26360;/2&#20107;&#26989;&#24180;&#24230;&#30446;&#65288;&#35036;&#21161;&#29575;2&#20998;&#12398;1&#65289;/02&#9733;&#12304;2&#20107;&#26989;&#24180;&#24230;&#30446;&#12305;&#30003;&#35531;&#12539;&#22577;&#21578;&#27096;&#24335;%20%20&#21029;&#32025;4&#12289;7%20&#38306;&#36899;&#65288;&#32207;&#21512;&#25903;&#2558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参考】宿泊費（甲地方）"/>
      <sheetName val="⇒本申請"/>
      <sheetName val="1 【入力シート】積算内訳"/>
      <sheetName val="2 【出力のみ】別紙4収支計算書（申請）"/>
      <sheetName val="３【入力シート】　積算内訳"/>
      <sheetName val="⇒実績報告"/>
      <sheetName val="1 【入力シート】積算内訳 (報告)"/>
      <sheetName val="2 【入力シート】別紙7収支精算書（報告）"/>
      <sheetName val="３【入力シート】　積算内訳 （報告）"/>
      <sheetName val="補助対象経費積算内訳（計画ごと）"/>
    </sheetNames>
    <sheetDataSet>
      <sheetData sheetId="0"/>
      <sheetData sheetId="1"/>
      <sheetData sheetId="2">
        <row r="4">
          <cell r="A4" t="str">
            <v>ア　旅費</v>
          </cell>
        </row>
        <row r="265">
          <cell r="A265" t="str">
            <v>イ　販売促進費</v>
          </cell>
        </row>
        <row r="385">
          <cell r="A385" t="str">
            <v>ウ　商品説明員の雇用に関する経費</v>
          </cell>
        </row>
        <row r="442">
          <cell r="A442" t="str">
            <v>エ　その他知事が必要と認める経費</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3.xml"/><Relationship Id="rId16"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17AD0-1FC6-4000-9781-8B019541BE1E}">
  <sheetPr>
    <tabColor rgb="FFFF0000"/>
  </sheetPr>
  <dimension ref="A1"/>
  <sheetViews>
    <sheetView topLeftCell="A7" zoomScaleNormal="100" workbookViewId="0">
      <selection activeCell="C30" sqref="C30"/>
    </sheetView>
  </sheetViews>
  <sheetFormatPr defaultRowHeight="13.2"/>
  <sheetData/>
  <phoneticPr fontId="2"/>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68F7F-F48E-4AF0-8178-1B250A4BF0E2}">
  <sheetPr>
    <tabColor theme="2"/>
  </sheetPr>
  <dimension ref="A1:I465"/>
  <sheetViews>
    <sheetView view="pageBreakPreview" zoomScale="85" zoomScaleNormal="85" zoomScaleSheetLayoutView="85" zoomScalePageLayoutView="55" workbookViewId="0">
      <selection activeCell="H2" sqref="H2:I2"/>
    </sheetView>
  </sheetViews>
  <sheetFormatPr defaultRowHeight="13.2"/>
  <cols>
    <col min="1" max="1" width="16.5546875" style="124" customWidth="1"/>
    <col min="2" max="2" width="8.21875" customWidth="1"/>
    <col min="3" max="3" width="9.5546875" style="76" customWidth="1"/>
    <col min="4" max="4" width="13.77734375" style="76" bestFit="1" customWidth="1"/>
    <col min="5" max="5" width="14.109375" customWidth="1"/>
    <col min="6" max="6" width="19.5546875" style="76" customWidth="1"/>
    <col min="7" max="7" width="23.88671875" style="76" customWidth="1"/>
    <col min="8" max="8" width="29.44140625" style="76" customWidth="1"/>
    <col min="9" max="9" width="29.5546875" customWidth="1"/>
  </cols>
  <sheetData>
    <row r="1" spans="1:9" ht="19.8" thickBot="1">
      <c r="A1" s="73" t="s">
        <v>408</v>
      </c>
      <c r="B1" s="74"/>
      <c r="C1" s="75"/>
      <c r="H1" s="635" t="s">
        <v>153</v>
      </c>
      <c r="I1" s="636"/>
    </row>
    <row r="2" spans="1:9" ht="16.2">
      <c r="A2" s="77" t="s">
        <v>154</v>
      </c>
      <c r="B2" s="78">
        <v>0.5</v>
      </c>
      <c r="C2" s="75"/>
      <c r="D2" s="75"/>
      <c r="E2" s="54"/>
      <c r="H2" s="637" t="s">
        <v>155</v>
      </c>
      <c r="I2" s="637"/>
    </row>
    <row r="3" spans="1:9" ht="15" customHeight="1">
      <c r="A3" s="77"/>
      <c r="B3" s="78"/>
      <c r="C3" s="75"/>
      <c r="D3" s="75"/>
      <c r="E3" s="54"/>
    </row>
    <row r="4" spans="1:9" ht="19.2">
      <c r="A4" s="79" t="s">
        <v>156</v>
      </c>
      <c r="C4" s="80"/>
      <c r="D4" s="80"/>
      <c r="E4" s="12"/>
      <c r="F4" s="80"/>
    </row>
    <row r="5" spans="1:9" ht="13.8" thickBot="1">
      <c r="A5" s="147" t="s">
        <v>411</v>
      </c>
      <c r="B5" s="148"/>
      <c r="C5" s="149"/>
      <c r="D5" s="149"/>
      <c r="E5" s="150"/>
      <c r="F5" s="80"/>
    </row>
    <row r="6" spans="1:9" s="11" customFormat="1" ht="27" thickBot="1">
      <c r="A6" s="81" t="s">
        <v>157</v>
      </c>
      <c r="B6" s="82" t="s">
        <v>158</v>
      </c>
      <c r="C6" s="83" t="s">
        <v>159</v>
      </c>
      <c r="D6" s="83" t="s">
        <v>160</v>
      </c>
      <c r="E6" s="84" t="s">
        <v>161</v>
      </c>
      <c r="F6" s="83" t="s">
        <v>162</v>
      </c>
      <c r="G6" s="85" t="s">
        <v>163</v>
      </c>
      <c r="H6" s="86" t="s">
        <v>164</v>
      </c>
      <c r="I6" s="87" t="s">
        <v>165</v>
      </c>
    </row>
    <row r="7" spans="1:9" ht="18" customHeight="1">
      <c r="A7" s="629" t="s">
        <v>166</v>
      </c>
      <c r="B7" s="88">
        <v>1</v>
      </c>
      <c r="C7" s="89" t="s">
        <v>167</v>
      </c>
      <c r="D7" s="90">
        <f>+ROUNDDOWN((F7/1.1),0)</f>
        <v>0</v>
      </c>
      <c r="E7" s="91"/>
      <c r="F7" s="91"/>
      <c r="G7" s="90">
        <f>(D7*E7)</f>
        <v>0</v>
      </c>
      <c r="H7" s="92">
        <f>+IF(D7&lt;C7,(D7*E7),C7*E7)</f>
        <v>0</v>
      </c>
      <c r="I7" s="93"/>
    </row>
    <row r="8" spans="1:9" ht="18" customHeight="1">
      <c r="A8" s="630"/>
      <c r="B8" s="94">
        <f>+B7</f>
        <v>1</v>
      </c>
      <c r="C8" s="95" t="s">
        <v>167</v>
      </c>
      <c r="D8" s="96">
        <f t="shared" ref="D8:D10" si="0">+ROUNDDOWN((F8/1.1),0)</f>
        <v>0</v>
      </c>
      <c r="E8" s="97"/>
      <c r="F8" s="97"/>
      <c r="G8" s="98">
        <f t="shared" ref="G8:G10" si="1">(D8*E8)</f>
        <v>0</v>
      </c>
      <c r="H8" s="99">
        <f t="shared" ref="H8:H10" si="2">+IF(D8&lt;C8,(D8*E8),C8*E8)</f>
        <v>0</v>
      </c>
      <c r="I8" s="100"/>
    </row>
    <row r="9" spans="1:9" ht="18" customHeight="1">
      <c r="A9" s="630"/>
      <c r="B9" s="94">
        <f t="shared" ref="B9:B10" si="3">+B8</f>
        <v>1</v>
      </c>
      <c r="C9" s="95" t="s">
        <v>167</v>
      </c>
      <c r="D9" s="96">
        <f t="shared" si="0"/>
        <v>0</v>
      </c>
      <c r="E9" s="97"/>
      <c r="F9" s="97"/>
      <c r="G9" s="98">
        <f t="shared" si="1"/>
        <v>0</v>
      </c>
      <c r="H9" s="99">
        <f t="shared" si="2"/>
        <v>0</v>
      </c>
      <c r="I9" s="100"/>
    </row>
    <row r="10" spans="1:9" ht="18" customHeight="1">
      <c r="A10" s="630"/>
      <c r="B10" s="94">
        <f t="shared" si="3"/>
        <v>1</v>
      </c>
      <c r="C10" s="95" t="s">
        <v>167</v>
      </c>
      <c r="D10" s="96">
        <f t="shared" si="0"/>
        <v>0</v>
      </c>
      <c r="E10" s="97"/>
      <c r="F10" s="97"/>
      <c r="G10" s="98">
        <f t="shared" si="1"/>
        <v>0</v>
      </c>
      <c r="H10" s="99">
        <f t="shared" si="2"/>
        <v>0</v>
      </c>
      <c r="I10" s="100"/>
    </row>
    <row r="11" spans="1:9" ht="18" customHeight="1">
      <c r="A11" s="630"/>
      <c r="B11" s="632" t="s">
        <v>168</v>
      </c>
      <c r="C11" s="633"/>
      <c r="D11" s="633"/>
      <c r="E11" s="634"/>
      <c r="F11" s="101">
        <f>SUM(F7:F10)</f>
        <v>0</v>
      </c>
      <c r="G11" s="101">
        <f>SUM(G7:G10)</f>
        <v>0</v>
      </c>
      <c r="H11" s="102">
        <f>SUM(H7:H10)</f>
        <v>0</v>
      </c>
      <c r="I11" s="103"/>
    </row>
    <row r="12" spans="1:9" ht="18" customHeight="1">
      <c r="A12" s="630"/>
      <c r="B12" s="104">
        <f>+B7+1</f>
        <v>2</v>
      </c>
      <c r="C12" s="105" t="s">
        <v>167</v>
      </c>
      <c r="D12" s="106">
        <f>+ROUNDDOWN((F12/1.1),0)</f>
        <v>0</v>
      </c>
      <c r="E12" s="107"/>
      <c r="F12" s="107"/>
      <c r="G12" s="106">
        <f>(D12*E12)</f>
        <v>0</v>
      </c>
      <c r="H12" s="108">
        <f>+IF(D12&lt;C12,(D12*E12),C12*E12)</f>
        <v>0</v>
      </c>
      <c r="I12" s="109"/>
    </row>
    <row r="13" spans="1:9" ht="18" customHeight="1">
      <c r="A13" s="630"/>
      <c r="B13" s="94">
        <f>+B12</f>
        <v>2</v>
      </c>
      <c r="C13" s="95" t="s">
        <v>167</v>
      </c>
      <c r="D13" s="96">
        <f t="shared" ref="D13:D15" si="4">+ROUNDDOWN((F13/1.1),0)</f>
        <v>0</v>
      </c>
      <c r="E13" s="97"/>
      <c r="F13" s="97"/>
      <c r="G13" s="98">
        <f t="shared" ref="G13:G15" si="5">(D13*E13)</f>
        <v>0</v>
      </c>
      <c r="H13" s="99">
        <f t="shared" ref="H13:H15" si="6">+IF(D13&lt;C13,(D13*E13),C13*E13)</f>
        <v>0</v>
      </c>
      <c r="I13" s="100"/>
    </row>
    <row r="14" spans="1:9" ht="18" customHeight="1">
      <c r="A14" s="630"/>
      <c r="B14" s="94">
        <f t="shared" ref="B14:B15" si="7">+B13</f>
        <v>2</v>
      </c>
      <c r="C14" s="95" t="s">
        <v>167</v>
      </c>
      <c r="D14" s="96">
        <f t="shared" si="4"/>
        <v>0</v>
      </c>
      <c r="E14" s="97"/>
      <c r="F14" s="97"/>
      <c r="G14" s="98">
        <f t="shared" si="5"/>
        <v>0</v>
      </c>
      <c r="H14" s="99">
        <f t="shared" si="6"/>
        <v>0</v>
      </c>
      <c r="I14" s="100"/>
    </row>
    <row r="15" spans="1:9" ht="18" customHeight="1">
      <c r="A15" s="630"/>
      <c r="B15" s="94">
        <f t="shared" si="7"/>
        <v>2</v>
      </c>
      <c r="C15" s="95" t="s">
        <v>167</v>
      </c>
      <c r="D15" s="96">
        <f t="shared" si="4"/>
        <v>0</v>
      </c>
      <c r="E15" s="97"/>
      <c r="F15" s="97"/>
      <c r="G15" s="98">
        <f t="shared" si="5"/>
        <v>0</v>
      </c>
      <c r="H15" s="99">
        <f t="shared" si="6"/>
        <v>0</v>
      </c>
      <c r="I15" s="100"/>
    </row>
    <row r="16" spans="1:9" ht="18" customHeight="1">
      <c r="A16" s="630"/>
      <c r="B16" s="632" t="s">
        <v>168</v>
      </c>
      <c r="C16" s="633"/>
      <c r="D16" s="633"/>
      <c r="E16" s="634"/>
      <c r="F16" s="101">
        <f>SUM(F12:F15)</f>
        <v>0</v>
      </c>
      <c r="G16" s="101">
        <f>SUM(G12:G15)</f>
        <v>0</v>
      </c>
      <c r="H16" s="102">
        <f>SUM(H12:H15)</f>
        <v>0</v>
      </c>
      <c r="I16" s="103"/>
    </row>
    <row r="17" spans="1:9" ht="18" customHeight="1">
      <c r="A17" s="630"/>
      <c r="B17" s="104">
        <f>+B12+1</f>
        <v>3</v>
      </c>
      <c r="C17" s="105" t="s">
        <v>167</v>
      </c>
      <c r="D17" s="106">
        <f>+ROUNDDOWN((F17/1.1),0)</f>
        <v>0</v>
      </c>
      <c r="E17" s="107"/>
      <c r="F17" s="107"/>
      <c r="G17" s="106">
        <f>(D17*E17)</f>
        <v>0</v>
      </c>
      <c r="H17" s="108">
        <f>+IF(D17&lt;C17,(D17*E17),C17*E17)</f>
        <v>0</v>
      </c>
      <c r="I17" s="109"/>
    </row>
    <row r="18" spans="1:9" ht="18" customHeight="1">
      <c r="A18" s="630"/>
      <c r="B18" s="94">
        <f>+B17</f>
        <v>3</v>
      </c>
      <c r="C18" s="95" t="s">
        <v>167</v>
      </c>
      <c r="D18" s="96">
        <f t="shared" ref="D18:D20" si="8">+ROUNDDOWN((F18/1.1),0)</f>
        <v>0</v>
      </c>
      <c r="E18" s="97"/>
      <c r="F18" s="97"/>
      <c r="G18" s="98">
        <f t="shared" ref="G18:G19" si="9">(D18*E18)</f>
        <v>0</v>
      </c>
      <c r="H18" s="99">
        <f t="shared" ref="H18:H20" si="10">+IF(D18&lt;C18,(D18*E18),C18*E18)</f>
        <v>0</v>
      </c>
      <c r="I18" s="100"/>
    </row>
    <row r="19" spans="1:9" ht="18" customHeight="1">
      <c r="A19" s="630"/>
      <c r="B19" s="94">
        <f t="shared" ref="B19:B20" si="11">+B18</f>
        <v>3</v>
      </c>
      <c r="C19" s="95" t="s">
        <v>167</v>
      </c>
      <c r="D19" s="96">
        <f t="shared" si="8"/>
        <v>0</v>
      </c>
      <c r="E19" s="97"/>
      <c r="F19" s="97"/>
      <c r="G19" s="98">
        <f t="shared" si="9"/>
        <v>0</v>
      </c>
      <c r="H19" s="99">
        <f t="shared" si="10"/>
        <v>0</v>
      </c>
      <c r="I19" s="100"/>
    </row>
    <row r="20" spans="1:9" ht="18" customHeight="1">
      <c r="A20" s="630"/>
      <c r="B20" s="94">
        <f t="shared" si="11"/>
        <v>3</v>
      </c>
      <c r="C20" s="95" t="s">
        <v>167</v>
      </c>
      <c r="D20" s="96">
        <f t="shared" si="8"/>
        <v>0</v>
      </c>
      <c r="E20" s="97"/>
      <c r="F20" s="97"/>
      <c r="G20" s="98">
        <f>(D20*E20)</f>
        <v>0</v>
      </c>
      <c r="H20" s="99">
        <f t="shared" si="10"/>
        <v>0</v>
      </c>
      <c r="I20" s="100"/>
    </row>
    <row r="21" spans="1:9" ht="18" customHeight="1">
      <c r="A21" s="630"/>
      <c r="B21" s="632" t="s">
        <v>168</v>
      </c>
      <c r="C21" s="633"/>
      <c r="D21" s="633"/>
      <c r="E21" s="634"/>
      <c r="F21" s="101">
        <f>SUM(F17:F20)</f>
        <v>0</v>
      </c>
      <c r="G21" s="101">
        <f>SUM(G17:G20)</f>
        <v>0</v>
      </c>
      <c r="H21" s="102">
        <f>SUM(H17:H20)</f>
        <v>0</v>
      </c>
      <c r="I21" s="103"/>
    </row>
    <row r="22" spans="1:9" ht="18" hidden="1" customHeight="1">
      <c r="A22" s="630"/>
      <c r="B22" s="110">
        <f>+B17+1</f>
        <v>4</v>
      </c>
      <c r="C22" s="95" t="s">
        <v>167</v>
      </c>
      <c r="D22" s="96">
        <f>+ROUNDDOWN((F22/1.1),0)</f>
        <v>0</v>
      </c>
      <c r="E22" s="111"/>
      <c r="F22" s="97"/>
      <c r="G22" s="98">
        <f>(D22*E22)</f>
        <v>0</v>
      </c>
      <c r="H22" s="99">
        <f>+IF(D22&lt;C22,(D22*E22),C22*E22)</f>
        <v>0</v>
      </c>
      <c r="I22" s="100"/>
    </row>
    <row r="23" spans="1:9" ht="18" hidden="1" customHeight="1">
      <c r="A23" s="630"/>
      <c r="B23" s="94">
        <f>+B22</f>
        <v>4</v>
      </c>
      <c r="C23" s="95" t="s">
        <v>167</v>
      </c>
      <c r="D23" s="96">
        <f t="shared" ref="D23:D25" si="12">+ROUNDDOWN((F23/1.1),0)</f>
        <v>0</v>
      </c>
      <c r="E23" s="111"/>
      <c r="F23" s="97"/>
      <c r="G23" s="98">
        <f t="shared" ref="G23:G25" si="13">(D23*E23)</f>
        <v>0</v>
      </c>
      <c r="H23" s="99">
        <f t="shared" ref="H23:H25" si="14">+IF(D23&lt;C23,(D23*E23),C23*E23)</f>
        <v>0</v>
      </c>
      <c r="I23" s="100"/>
    </row>
    <row r="24" spans="1:9" ht="18" hidden="1" customHeight="1">
      <c r="A24" s="630"/>
      <c r="B24" s="94">
        <f t="shared" ref="B24:B25" si="15">+B23</f>
        <v>4</v>
      </c>
      <c r="C24" s="95" t="s">
        <v>167</v>
      </c>
      <c r="D24" s="96">
        <f t="shared" si="12"/>
        <v>0</v>
      </c>
      <c r="E24" s="111"/>
      <c r="F24" s="97"/>
      <c r="G24" s="98">
        <f t="shared" si="13"/>
        <v>0</v>
      </c>
      <c r="H24" s="99">
        <f t="shared" si="14"/>
        <v>0</v>
      </c>
      <c r="I24" s="100"/>
    </row>
    <row r="25" spans="1:9" ht="18" hidden="1" customHeight="1">
      <c r="A25" s="630"/>
      <c r="B25" s="94">
        <f t="shared" si="15"/>
        <v>4</v>
      </c>
      <c r="C25" s="95" t="s">
        <v>167</v>
      </c>
      <c r="D25" s="96">
        <f t="shared" si="12"/>
        <v>0</v>
      </c>
      <c r="E25" s="111"/>
      <c r="F25" s="97"/>
      <c r="G25" s="98">
        <f t="shared" si="13"/>
        <v>0</v>
      </c>
      <c r="H25" s="99">
        <f t="shared" si="14"/>
        <v>0</v>
      </c>
      <c r="I25" s="100"/>
    </row>
    <row r="26" spans="1:9" ht="18" hidden="1" customHeight="1">
      <c r="A26" s="630"/>
      <c r="B26" s="632" t="s">
        <v>168</v>
      </c>
      <c r="C26" s="633"/>
      <c r="D26" s="633"/>
      <c r="E26" s="634"/>
      <c r="F26" s="112">
        <f>SUM(F22:F25)</f>
        <v>0</v>
      </c>
      <c r="G26" s="112">
        <f>SUM(G22:G25)</f>
        <v>0</v>
      </c>
      <c r="H26" s="102">
        <f>SUM(H22:H25)</f>
        <v>0</v>
      </c>
      <c r="I26" s="103"/>
    </row>
    <row r="27" spans="1:9" ht="18" hidden="1" customHeight="1">
      <c r="A27" s="630"/>
      <c r="B27" s="110">
        <f>+B22+1</f>
        <v>5</v>
      </c>
      <c r="C27" s="95" t="s">
        <v>167</v>
      </c>
      <c r="D27" s="96">
        <f>+ROUNDDOWN((F27/1.1),0)</f>
        <v>0</v>
      </c>
      <c r="E27" s="111"/>
      <c r="F27" s="97"/>
      <c r="G27" s="98">
        <f>(D27*E27)</f>
        <v>0</v>
      </c>
      <c r="H27" s="99">
        <f>+IF(D27&lt;C27,(D27*E27),C27*E27)</f>
        <v>0</v>
      </c>
      <c r="I27" s="100"/>
    </row>
    <row r="28" spans="1:9" ht="18" hidden="1" customHeight="1">
      <c r="A28" s="630"/>
      <c r="B28" s="94">
        <f>+B27</f>
        <v>5</v>
      </c>
      <c r="C28" s="95" t="s">
        <v>167</v>
      </c>
      <c r="D28" s="96">
        <f t="shared" ref="D28:D30" si="16">+ROUNDDOWN((F28/1.1),0)</f>
        <v>0</v>
      </c>
      <c r="E28" s="111"/>
      <c r="F28" s="97"/>
      <c r="G28" s="98">
        <f t="shared" ref="G28:G30" si="17">(D28*E28)</f>
        <v>0</v>
      </c>
      <c r="H28" s="99">
        <f t="shared" ref="H28:H30" si="18">+IF(D28&lt;C28,(D28*E28),C28*E28)</f>
        <v>0</v>
      </c>
      <c r="I28" s="100"/>
    </row>
    <row r="29" spans="1:9" ht="18" hidden="1" customHeight="1">
      <c r="A29" s="630"/>
      <c r="B29" s="94">
        <f t="shared" ref="B29:B30" si="19">+B28</f>
        <v>5</v>
      </c>
      <c r="C29" s="95" t="s">
        <v>167</v>
      </c>
      <c r="D29" s="96">
        <f t="shared" si="16"/>
        <v>0</v>
      </c>
      <c r="E29" s="111"/>
      <c r="F29" s="97"/>
      <c r="G29" s="98">
        <f t="shared" si="17"/>
        <v>0</v>
      </c>
      <c r="H29" s="99">
        <f t="shared" si="18"/>
        <v>0</v>
      </c>
      <c r="I29" s="100"/>
    </row>
    <row r="30" spans="1:9" ht="18" hidden="1" customHeight="1">
      <c r="A30" s="630"/>
      <c r="B30" s="94">
        <f t="shared" si="19"/>
        <v>5</v>
      </c>
      <c r="C30" s="95" t="s">
        <v>167</v>
      </c>
      <c r="D30" s="96">
        <f t="shared" si="16"/>
        <v>0</v>
      </c>
      <c r="E30" s="111"/>
      <c r="F30" s="97"/>
      <c r="G30" s="98">
        <f t="shared" si="17"/>
        <v>0</v>
      </c>
      <c r="H30" s="99">
        <f t="shared" si="18"/>
        <v>0</v>
      </c>
      <c r="I30" s="100"/>
    </row>
    <row r="31" spans="1:9" ht="18" hidden="1" customHeight="1">
      <c r="A31" s="630"/>
      <c r="B31" s="632" t="s">
        <v>168</v>
      </c>
      <c r="C31" s="633"/>
      <c r="D31" s="633"/>
      <c r="E31" s="634"/>
      <c r="F31" s="112">
        <f>SUM(F27:F30)</f>
        <v>0</v>
      </c>
      <c r="G31" s="112">
        <f>SUM(G27:G30)</f>
        <v>0</v>
      </c>
      <c r="H31" s="102">
        <f>SUM(H27:H30)</f>
        <v>0</v>
      </c>
      <c r="I31" s="103"/>
    </row>
    <row r="32" spans="1:9" ht="18" hidden="1" customHeight="1">
      <c r="A32" s="630"/>
      <c r="B32" s="110">
        <f>+B27+1</f>
        <v>6</v>
      </c>
      <c r="C32" s="95" t="s">
        <v>167</v>
      </c>
      <c r="D32" s="96">
        <f>+ROUNDDOWN((F32/1.1),0)</f>
        <v>0</v>
      </c>
      <c r="E32" s="111"/>
      <c r="F32" s="97"/>
      <c r="G32" s="98">
        <f>(D32*E32)</f>
        <v>0</v>
      </c>
      <c r="H32" s="99">
        <f>+IF(D32&lt;C32,(D32*E32),C32*E32)</f>
        <v>0</v>
      </c>
      <c r="I32" s="100"/>
    </row>
    <row r="33" spans="1:9" ht="18" hidden="1" customHeight="1">
      <c r="A33" s="630"/>
      <c r="B33" s="94">
        <f>+B32</f>
        <v>6</v>
      </c>
      <c r="C33" s="95" t="s">
        <v>167</v>
      </c>
      <c r="D33" s="96">
        <f t="shared" ref="D33:D35" si="20">+ROUNDDOWN((F33/1.1),0)</f>
        <v>0</v>
      </c>
      <c r="E33" s="111"/>
      <c r="F33" s="97"/>
      <c r="G33" s="98">
        <f t="shared" ref="G33:G35" si="21">(D33*E33)</f>
        <v>0</v>
      </c>
      <c r="H33" s="99">
        <f t="shared" ref="H33:H35" si="22">+IF(D33&lt;C33,(D33*E33),C33*E33)</f>
        <v>0</v>
      </c>
      <c r="I33" s="100"/>
    </row>
    <row r="34" spans="1:9" ht="18" hidden="1" customHeight="1">
      <c r="A34" s="630"/>
      <c r="B34" s="94">
        <f t="shared" ref="B34:B35" si="23">+B33</f>
        <v>6</v>
      </c>
      <c r="C34" s="95" t="s">
        <v>167</v>
      </c>
      <c r="D34" s="96">
        <f t="shared" si="20"/>
        <v>0</v>
      </c>
      <c r="E34" s="111"/>
      <c r="F34" s="97"/>
      <c r="G34" s="98">
        <f t="shared" si="21"/>
        <v>0</v>
      </c>
      <c r="H34" s="99">
        <f t="shared" si="22"/>
        <v>0</v>
      </c>
      <c r="I34" s="100"/>
    </row>
    <row r="35" spans="1:9" ht="18" hidden="1" customHeight="1">
      <c r="A35" s="630"/>
      <c r="B35" s="94">
        <f t="shared" si="23"/>
        <v>6</v>
      </c>
      <c r="C35" s="95" t="s">
        <v>167</v>
      </c>
      <c r="D35" s="96">
        <f t="shared" si="20"/>
        <v>0</v>
      </c>
      <c r="E35" s="111"/>
      <c r="F35" s="97"/>
      <c r="G35" s="98">
        <f t="shared" si="21"/>
        <v>0</v>
      </c>
      <c r="H35" s="99">
        <f t="shared" si="22"/>
        <v>0</v>
      </c>
      <c r="I35" s="100"/>
    </row>
    <row r="36" spans="1:9" ht="18" hidden="1" customHeight="1">
      <c r="A36" s="630"/>
      <c r="B36" s="632" t="s">
        <v>168</v>
      </c>
      <c r="C36" s="633"/>
      <c r="D36" s="633"/>
      <c r="E36" s="634"/>
      <c r="F36" s="112">
        <f>SUM(F32:F35)</f>
        <v>0</v>
      </c>
      <c r="G36" s="112">
        <f>SUM(G32:G35)</f>
        <v>0</v>
      </c>
      <c r="H36" s="102">
        <f>SUM(H32:H35)</f>
        <v>0</v>
      </c>
      <c r="I36" s="103"/>
    </row>
    <row r="37" spans="1:9" ht="18" hidden="1" customHeight="1">
      <c r="A37" s="630"/>
      <c r="B37" s="110">
        <f>+B32+1</f>
        <v>7</v>
      </c>
      <c r="C37" s="95" t="s">
        <v>167</v>
      </c>
      <c r="D37" s="96">
        <f>+ROUNDDOWN((F37/1.1),0)</f>
        <v>0</v>
      </c>
      <c r="E37" s="111"/>
      <c r="F37" s="97"/>
      <c r="G37" s="98">
        <f>(D37*E37)</f>
        <v>0</v>
      </c>
      <c r="H37" s="99">
        <f>+IF(D37&lt;C37,(D37*E37),C37*E37)</f>
        <v>0</v>
      </c>
      <c r="I37" s="100"/>
    </row>
    <row r="38" spans="1:9" ht="18" hidden="1" customHeight="1">
      <c r="A38" s="630"/>
      <c r="B38" s="94">
        <f>+B37</f>
        <v>7</v>
      </c>
      <c r="C38" s="95" t="s">
        <v>167</v>
      </c>
      <c r="D38" s="96">
        <f t="shared" ref="D38:D40" si="24">+ROUNDDOWN((F38/1.1),0)</f>
        <v>0</v>
      </c>
      <c r="E38" s="111"/>
      <c r="F38" s="97"/>
      <c r="G38" s="98">
        <f t="shared" ref="G38:G40" si="25">(D38*E38)</f>
        <v>0</v>
      </c>
      <c r="H38" s="99">
        <f t="shared" ref="H38:H40" si="26">+IF(D38&lt;C38,(D38*E38),C38*E38)</f>
        <v>0</v>
      </c>
      <c r="I38" s="100"/>
    </row>
    <row r="39" spans="1:9" ht="18" hidden="1" customHeight="1">
      <c r="A39" s="630"/>
      <c r="B39" s="94">
        <f t="shared" ref="B39:B40" si="27">+B38</f>
        <v>7</v>
      </c>
      <c r="C39" s="95" t="s">
        <v>167</v>
      </c>
      <c r="D39" s="96">
        <f t="shared" si="24"/>
        <v>0</v>
      </c>
      <c r="E39" s="111"/>
      <c r="F39" s="97"/>
      <c r="G39" s="98">
        <f t="shared" si="25"/>
        <v>0</v>
      </c>
      <c r="H39" s="99">
        <f t="shared" si="26"/>
        <v>0</v>
      </c>
      <c r="I39" s="100"/>
    </row>
    <row r="40" spans="1:9" ht="18" hidden="1" customHeight="1">
      <c r="A40" s="630"/>
      <c r="B40" s="94">
        <f t="shared" si="27"/>
        <v>7</v>
      </c>
      <c r="C40" s="95" t="s">
        <v>167</v>
      </c>
      <c r="D40" s="96">
        <f t="shared" si="24"/>
        <v>0</v>
      </c>
      <c r="E40" s="111"/>
      <c r="F40" s="97"/>
      <c r="G40" s="98">
        <f t="shared" si="25"/>
        <v>0</v>
      </c>
      <c r="H40" s="99">
        <f t="shared" si="26"/>
        <v>0</v>
      </c>
      <c r="I40" s="100"/>
    </row>
    <row r="41" spans="1:9" ht="18" hidden="1" customHeight="1">
      <c r="A41" s="630"/>
      <c r="B41" s="632" t="s">
        <v>168</v>
      </c>
      <c r="C41" s="633"/>
      <c r="D41" s="633"/>
      <c r="E41" s="634"/>
      <c r="F41" s="112">
        <f>SUM(F37:F40)</f>
        <v>0</v>
      </c>
      <c r="G41" s="112">
        <f>SUM(G37:G40)</f>
        <v>0</v>
      </c>
      <c r="H41" s="102">
        <f>SUM(H37:H40)</f>
        <v>0</v>
      </c>
      <c r="I41" s="103"/>
    </row>
    <row r="42" spans="1:9" ht="18" hidden="1" customHeight="1">
      <c r="A42" s="630"/>
      <c r="B42" s="110">
        <f>+B37+1</f>
        <v>8</v>
      </c>
      <c r="C42" s="95" t="s">
        <v>167</v>
      </c>
      <c r="D42" s="96">
        <f>+ROUNDDOWN((F42/1.1),0)</f>
        <v>0</v>
      </c>
      <c r="E42" s="111"/>
      <c r="F42" s="97"/>
      <c r="G42" s="98">
        <f>(D42*E42)</f>
        <v>0</v>
      </c>
      <c r="H42" s="99">
        <f>+IF(D42&lt;C42,(D42*E42),C42*E42)</f>
        <v>0</v>
      </c>
      <c r="I42" s="100"/>
    </row>
    <row r="43" spans="1:9" ht="18" hidden="1" customHeight="1">
      <c r="A43" s="630"/>
      <c r="B43" s="94">
        <f>+B42</f>
        <v>8</v>
      </c>
      <c r="C43" s="95" t="s">
        <v>167</v>
      </c>
      <c r="D43" s="96">
        <f t="shared" ref="D43:D45" si="28">+ROUNDDOWN((F43/1.1),0)</f>
        <v>0</v>
      </c>
      <c r="E43" s="111"/>
      <c r="F43" s="97"/>
      <c r="G43" s="98">
        <f t="shared" ref="G43:G45" si="29">(D43*E43)</f>
        <v>0</v>
      </c>
      <c r="H43" s="99">
        <f t="shared" ref="H43:H45" si="30">+IF(D43&lt;C43,(D43*E43),C43*E43)</f>
        <v>0</v>
      </c>
      <c r="I43" s="100"/>
    </row>
    <row r="44" spans="1:9" ht="18" hidden="1" customHeight="1">
      <c r="A44" s="630"/>
      <c r="B44" s="94">
        <f t="shared" ref="B44:B45" si="31">+B43</f>
        <v>8</v>
      </c>
      <c r="C44" s="95" t="s">
        <v>167</v>
      </c>
      <c r="D44" s="96">
        <f t="shared" si="28"/>
        <v>0</v>
      </c>
      <c r="E44" s="111"/>
      <c r="F44" s="97"/>
      <c r="G44" s="98">
        <f t="shared" si="29"/>
        <v>0</v>
      </c>
      <c r="H44" s="99">
        <f t="shared" si="30"/>
        <v>0</v>
      </c>
      <c r="I44" s="100"/>
    </row>
    <row r="45" spans="1:9" ht="18" hidden="1" customHeight="1">
      <c r="A45" s="630"/>
      <c r="B45" s="94">
        <f t="shared" si="31"/>
        <v>8</v>
      </c>
      <c r="C45" s="95" t="s">
        <v>167</v>
      </c>
      <c r="D45" s="96">
        <f t="shared" si="28"/>
        <v>0</v>
      </c>
      <c r="E45" s="111"/>
      <c r="F45" s="97"/>
      <c r="G45" s="98">
        <f t="shared" si="29"/>
        <v>0</v>
      </c>
      <c r="H45" s="99">
        <f t="shared" si="30"/>
        <v>0</v>
      </c>
      <c r="I45" s="100"/>
    </row>
    <row r="46" spans="1:9" ht="18" hidden="1" customHeight="1">
      <c r="A46" s="630"/>
      <c r="B46" s="632" t="s">
        <v>168</v>
      </c>
      <c r="C46" s="633"/>
      <c r="D46" s="633"/>
      <c r="E46" s="634"/>
      <c r="F46" s="112">
        <f>SUM(F42:F45)</f>
        <v>0</v>
      </c>
      <c r="G46" s="112">
        <f>SUM(G42:G45)</f>
        <v>0</v>
      </c>
      <c r="H46" s="102">
        <f>SUM(H42:H45)</f>
        <v>0</v>
      </c>
      <c r="I46" s="103"/>
    </row>
    <row r="47" spans="1:9" ht="18" hidden="1" customHeight="1">
      <c r="A47" s="630"/>
      <c r="B47" s="110">
        <f>+B42+1</f>
        <v>9</v>
      </c>
      <c r="C47" s="95" t="s">
        <v>167</v>
      </c>
      <c r="D47" s="96">
        <f>+ROUNDDOWN((F47/1.1),0)</f>
        <v>0</v>
      </c>
      <c r="E47" s="111"/>
      <c r="F47" s="97"/>
      <c r="G47" s="98">
        <f>(D47*E47)</f>
        <v>0</v>
      </c>
      <c r="H47" s="99">
        <f>+IF(D47&lt;C47,(D47*E47),C47*E47)</f>
        <v>0</v>
      </c>
      <c r="I47" s="100"/>
    </row>
    <row r="48" spans="1:9" ht="18" hidden="1" customHeight="1">
      <c r="A48" s="630"/>
      <c r="B48" s="94">
        <f>+B47</f>
        <v>9</v>
      </c>
      <c r="C48" s="95" t="s">
        <v>167</v>
      </c>
      <c r="D48" s="96">
        <f t="shared" ref="D48:D50" si="32">+ROUNDDOWN((F48/1.1),0)</f>
        <v>0</v>
      </c>
      <c r="E48" s="111"/>
      <c r="F48" s="97"/>
      <c r="G48" s="98">
        <f t="shared" ref="G48:G50" si="33">(D48*E48)</f>
        <v>0</v>
      </c>
      <c r="H48" s="99">
        <f t="shared" ref="H48:H50" si="34">+IF(D48&lt;C48,(D48*E48),C48*E48)</f>
        <v>0</v>
      </c>
      <c r="I48" s="100"/>
    </row>
    <row r="49" spans="1:9" ht="18" hidden="1" customHeight="1">
      <c r="A49" s="630"/>
      <c r="B49" s="94">
        <f t="shared" ref="B49:B50" si="35">+B48</f>
        <v>9</v>
      </c>
      <c r="C49" s="95" t="s">
        <v>167</v>
      </c>
      <c r="D49" s="96">
        <f t="shared" si="32"/>
        <v>0</v>
      </c>
      <c r="E49" s="111"/>
      <c r="F49" s="97"/>
      <c r="G49" s="98">
        <f t="shared" si="33"/>
        <v>0</v>
      </c>
      <c r="H49" s="99">
        <f t="shared" si="34"/>
        <v>0</v>
      </c>
      <c r="I49" s="100"/>
    </row>
    <row r="50" spans="1:9" ht="18" hidden="1" customHeight="1">
      <c r="A50" s="630"/>
      <c r="B50" s="94">
        <f t="shared" si="35"/>
        <v>9</v>
      </c>
      <c r="C50" s="95" t="s">
        <v>167</v>
      </c>
      <c r="D50" s="96">
        <f t="shared" si="32"/>
        <v>0</v>
      </c>
      <c r="E50" s="111"/>
      <c r="F50" s="97"/>
      <c r="G50" s="98">
        <f t="shared" si="33"/>
        <v>0</v>
      </c>
      <c r="H50" s="99">
        <f t="shared" si="34"/>
        <v>0</v>
      </c>
      <c r="I50" s="100"/>
    </row>
    <row r="51" spans="1:9" ht="18" hidden="1" customHeight="1">
      <c r="A51" s="630"/>
      <c r="B51" s="632" t="s">
        <v>168</v>
      </c>
      <c r="C51" s="633"/>
      <c r="D51" s="633"/>
      <c r="E51" s="634"/>
      <c r="F51" s="112">
        <f>SUM(F47:F50)</f>
        <v>0</v>
      </c>
      <c r="G51" s="112">
        <f>SUM(G47:G50)</f>
        <v>0</v>
      </c>
      <c r="H51" s="102">
        <f>SUM(H47:H50)</f>
        <v>0</v>
      </c>
      <c r="I51" s="103"/>
    </row>
    <row r="52" spans="1:9" ht="18" hidden="1" customHeight="1">
      <c r="A52" s="630"/>
      <c r="B52" s="110">
        <f>+B47+1</f>
        <v>10</v>
      </c>
      <c r="C52" s="95" t="s">
        <v>167</v>
      </c>
      <c r="D52" s="96">
        <f>+ROUNDDOWN((F52/1.1),0)</f>
        <v>0</v>
      </c>
      <c r="E52" s="111"/>
      <c r="F52" s="97"/>
      <c r="G52" s="98">
        <f>(D52*E52)</f>
        <v>0</v>
      </c>
      <c r="H52" s="99">
        <f>+IF(D52&lt;C52,(D52*E52),C52*E52)</f>
        <v>0</v>
      </c>
      <c r="I52" s="100"/>
    </row>
    <row r="53" spans="1:9" ht="18" hidden="1" customHeight="1">
      <c r="A53" s="630"/>
      <c r="B53" s="94">
        <f>+B52</f>
        <v>10</v>
      </c>
      <c r="C53" s="95" t="s">
        <v>167</v>
      </c>
      <c r="D53" s="96">
        <f t="shared" ref="D53:D55" si="36">+ROUNDDOWN((F53/1.1),0)</f>
        <v>0</v>
      </c>
      <c r="E53" s="111"/>
      <c r="F53" s="97"/>
      <c r="G53" s="98">
        <f t="shared" ref="G53:G55" si="37">(D53*E53)</f>
        <v>0</v>
      </c>
      <c r="H53" s="99">
        <f t="shared" ref="H53:H55" si="38">+IF(D53&lt;C53,(D53*E53),C53*E53)</f>
        <v>0</v>
      </c>
      <c r="I53" s="100"/>
    </row>
    <row r="54" spans="1:9" ht="18" hidden="1" customHeight="1">
      <c r="A54" s="630"/>
      <c r="B54" s="94">
        <f t="shared" ref="B54:B55" si="39">+B53</f>
        <v>10</v>
      </c>
      <c r="C54" s="95" t="s">
        <v>167</v>
      </c>
      <c r="D54" s="96">
        <f t="shared" si="36"/>
        <v>0</v>
      </c>
      <c r="E54" s="111"/>
      <c r="F54" s="97"/>
      <c r="G54" s="98">
        <f t="shared" si="37"/>
        <v>0</v>
      </c>
      <c r="H54" s="99">
        <f t="shared" si="38"/>
        <v>0</v>
      </c>
      <c r="I54" s="100"/>
    </row>
    <row r="55" spans="1:9" ht="18" hidden="1" customHeight="1">
      <c r="A55" s="630"/>
      <c r="B55" s="94">
        <f t="shared" si="39"/>
        <v>10</v>
      </c>
      <c r="C55" s="95" t="s">
        <v>167</v>
      </c>
      <c r="D55" s="96">
        <f t="shared" si="36"/>
        <v>0</v>
      </c>
      <c r="E55" s="111"/>
      <c r="F55" s="97"/>
      <c r="G55" s="98">
        <f t="shared" si="37"/>
        <v>0</v>
      </c>
      <c r="H55" s="99">
        <f t="shared" si="38"/>
        <v>0</v>
      </c>
      <c r="I55" s="100"/>
    </row>
    <row r="56" spans="1:9" ht="18" hidden="1" customHeight="1">
      <c r="A56" s="630"/>
      <c r="B56" s="632" t="s">
        <v>168</v>
      </c>
      <c r="C56" s="633"/>
      <c r="D56" s="633"/>
      <c r="E56" s="634"/>
      <c r="F56" s="112">
        <f>SUM(F52:F55)</f>
        <v>0</v>
      </c>
      <c r="G56" s="112">
        <f>SUM(G52:G55)</f>
        <v>0</v>
      </c>
      <c r="H56" s="102">
        <f>SUM(H52:H55)</f>
        <v>0</v>
      </c>
      <c r="I56" s="103"/>
    </row>
    <row r="57" spans="1:9" ht="18.600000000000001" customHeight="1" thickBot="1">
      <c r="A57" s="631"/>
      <c r="B57" s="638" t="s">
        <v>18</v>
      </c>
      <c r="C57" s="639"/>
      <c r="D57" s="639"/>
      <c r="E57" s="640"/>
      <c r="F57" s="113">
        <f>SUM(F11,F16,F21,F26,F31,F36,F41,F46,F51,F56)</f>
        <v>0</v>
      </c>
      <c r="G57" s="114">
        <f>SUM(G11,G16,G21,G26,G31,G36,G41,G46,G51,G56)</f>
        <v>0</v>
      </c>
      <c r="H57" s="115">
        <f>SUM(H11,H16,H21,H26,H31,H36,H41,H46,H51,H56)</f>
        <v>0</v>
      </c>
      <c r="I57" s="116"/>
    </row>
    <row r="58" spans="1:9" ht="18" customHeight="1">
      <c r="A58" s="629" t="s">
        <v>169</v>
      </c>
      <c r="B58" s="88">
        <v>1</v>
      </c>
      <c r="C58" s="89" t="s">
        <v>167</v>
      </c>
      <c r="D58" s="90">
        <f>+ROUNDDOWN((F58/1.1),0)</f>
        <v>0</v>
      </c>
      <c r="E58" s="91"/>
      <c r="F58" s="91"/>
      <c r="G58" s="90">
        <f>(D58*E58)</f>
        <v>0</v>
      </c>
      <c r="H58" s="92">
        <f>+IF(D58&lt;C58,(D58*E58),C58*E58)</f>
        <v>0</v>
      </c>
      <c r="I58" s="93"/>
    </row>
    <row r="59" spans="1:9" ht="18" customHeight="1">
      <c r="A59" s="630"/>
      <c r="B59" s="94">
        <f>+B58</f>
        <v>1</v>
      </c>
      <c r="C59" s="95" t="s">
        <v>167</v>
      </c>
      <c r="D59" s="96">
        <f t="shared" ref="D59:D61" si="40">+ROUNDDOWN((F59/1.1),0)</f>
        <v>0</v>
      </c>
      <c r="E59" s="97"/>
      <c r="F59" s="97"/>
      <c r="G59" s="98">
        <f t="shared" ref="G59:G61" si="41">(D59*E59)</f>
        <v>0</v>
      </c>
      <c r="H59" s="99">
        <f t="shared" ref="H59:H61" si="42">+IF(D59&lt;C59,(D59*E59),C59*E59)</f>
        <v>0</v>
      </c>
      <c r="I59" s="100"/>
    </row>
    <row r="60" spans="1:9" ht="18" hidden="1" customHeight="1">
      <c r="A60" s="630"/>
      <c r="B60" s="94">
        <f t="shared" ref="B60:B61" si="43">+B59</f>
        <v>1</v>
      </c>
      <c r="C60" s="95" t="s">
        <v>167</v>
      </c>
      <c r="D60" s="96">
        <f t="shared" si="40"/>
        <v>0</v>
      </c>
      <c r="E60" s="97"/>
      <c r="F60" s="97"/>
      <c r="G60" s="98">
        <f t="shared" si="41"/>
        <v>0</v>
      </c>
      <c r="H60" s="99">
        <f t="shared" si="42"/>
        <v>0</v>
      </c>
      <c r="I60" s="100"/>
    </row>
    <row r="61" spans="1:9" ht="18" hidden="1" customHeight="1">
      <c r="A61" s="630"/>
      <c r="B61" s="94">
        <f t="shared" si="43"/>
        <v>1</v>
      </c>
      <c r="C61" s="95" t="s">
        <v>167</v>
      </c>
      <c r="D61" s="96">
        <f t="shared" si="40"/>
        <v>0</v>
      </c>
      <c r="E61" s="97"/>
      <c r="F61" s="97"/>
      <c r="G61" s="98">
        <f t="shared" si="41"/>
        <v>0</v>
      </c>
      <c r="H61" s="99">
        <f t="shared" si="42"/>
        <v>0</v>
      </c>
      <c r="I61" s="100"/>
    </row>
    <row r="62" spans="1:9" ht="18" customHeight="1">
      <c r="A62" s="630"/>
      <c r="B62" s="632" t="s">
        <v>168</v>
      </c>
      <c r="C62" s="633"/>
      <c r="D62" s="633"/>
      <c r="E62" s="634"/>
      <c r="F62" s="101">
        <f>SUM(F58:F61)</f>
        <v>0</v>
      </c>
      <c r="G62" s="101">
        <f>SUM(G58:G61)</f>
        <v>0</v>
      </c>
      <c r="H62" s="102">
        <f>SUM(H58:H61)</f>
        <v>0</v>
      </c>
      <c r="I62" s="103"/>
    </row>
    <row r="63" spans="1:9" ht="18" customHeight="1">
      <c r="A63" s="630"/>
      <c r="B63" s="104">
        <f>+B58+1</f>
        <v>2</v>
      </c>
      <c r="C63" s="105" t="s">
        <v>167</v>
      </c>
      <c r="D63" s="106">
        <f>+ROUNDDOWN((F63/1.1),0)</f>
        <v>0</v>
      </c>
      <c r="E63" s="107"/>
      <c r="F63" s="107"/>
      <c r="G63" s="106">
        <f>(D63*E63)</f>
        <v>0</v>
      </c>
      <c r="H63" s="108">
        <f>+IF(D63&lt;C63,(D63*E63),C63*E63)</f>
        <v>0</v>
      </c>
      <c r="I63" s="109"/>
    </row>
    <row r="64" spans="1:9" ht="18" customHeight="1">
      <c r="A64" s="630"/>
      <c r="B64" s="94">
        <f>+B63</f>
        <v>2</v>
      </c>
      <c r="C64" s="95" t="s">
        <v>167</v>
      </c>
      <c r="D64" s="96">
        <f t="shared" ref="D64:D66" si="44">+ROUNDDOWN((F64/1.1),0)</f>
        <v>0</v>
      </c>
      <c r="E64" s="97"/>
      <c r="F64" s="97"/>
      <c r="G64" s="98">
        <f t="shared" ref="G64:G66" si="45">(D64*E64)</f>
        <v>0</v>
      </c>
      <c r="H64" s="99">
        <f t="shared" ref="H64:H66" si="46">+IF(D64&lt;C64,(D64*E64),C64*E64)</f>
        <v>0</v>
      </c>
      <c r="I64" s="100"/>
    </row>
    <row r="65" spans="1:9" ht="18" hidden="1" customHeight="1">
      <c r="A65" s="630"/>
      <c r="B65" s="94">
        <f t="shared" ref="B65:B66" si="47">+B64</f>
        <v>2</v>
      </c>
      <c r="C65" s="95" t="s">
        <v>167</v>
      </c>
      <c r="D65" s="96">
        <f t="shared" si="44"/>
        <v>0</v>
      </c>
      <c r="E65" s="97"/>
      <c r="F65" s="97"/>
      <c r="G65" s="98">
        <f t="shared" si="45"/>
        <v>0</v>
      </c>
      <c r="H65" s="99">
        <f t="shared" si="46"/>
        <v>0</v>
      </c>
      <c r="I65" s="100"/>
    </row>
    <row r="66" spans="1:9" ht="18" hidden="1" customHeight="1">
      <c r="A66" s="630"/>
      <c r="B66" s="94">
        <f t="shared" si="47"/>
        <v>2</v>
      </c>
      <c r="C66" s="95" t="s">
        <v>167</v>
      </c>
      <c r="D66" s="96">
        <f t="shared" si="44"/>
        <v>0</v>
      </c>
      <c r="E66" s="97"/>
      <c r="F66" s="97"/>
      <c r="G66" s="98">
        <f t="shared" si="45"/>
        <v>0</v>
      </c>
      <c r="H66" s="99">
        <f t="shared" si="46"/>
        <v>0</v>
      </c>
      <c r="I66" s="100"/>
    </row>
    <row r="67" spans="1:9" ht="18" customHeight="1">
      <c r="A67" s="630"/>
      <c r="B67" s="632" t="s">
        <v>168</v>
      </c>
      <c r="C67" s="633"/>
      <c r="D67" s="633"/>
      <c r="E67" s="634"/>
      <c r="F67" s="101">
        <f>SUM(F63:F66)</f>
        <v>0</v>
      </c>
      <c r="G67" s="101">
        <f>SUM(G63:G66)</f>
        <v>0</v>
      </c>
      <c r="H67" s="102">
        <f>SUM(H63:H66)</f>
        <v>0</v>
      </c>
      <c r="I67" s="103"/>
    </row>
    <row r="68" spans="1:9" ht="18" customHeight="1">
      <c r="A68" s="630"/>
      <c r="B68" s="104">
        <f>+B63+1</f>
        <v>3</v>
      </c>
      <c r="C68" s="105" t="s">
        <v>167</v>
      </c>
      <c r="D68" s="106">
        <f>+ROUNDDOWN((F68/1.1),0)</f>
        <v>0</v>
      </c>
      <c r="E68" s="107"/>
      <c r="F68" s="107"/>
      <c r="G68" s="106">
        <f>(D68*E68)</f>
        <v>0</v>
      </c>
      <c r="H68" s="108">
        <f>+IF(D68&lt;C68,(D68*E68),C68*E68)</f>
        <v>0</v>
      </c>
      <c r="I68" s="109"/>
    </row>
    <row r="69" spans="1:9" ht="18" customHeight="1">
      <c r="A69" s="630"/>
      <c r="B69" s="94">
        <f>+B68</f>
        <v>3</v>
      </c>
      <c r="C69" s="95" t="s">
        <v>167</v>
      </c>
      <c r="D69" s="96">
        <f t="shared" ref="D69:D71" si="48">+ROUNDDOWN((F69/1.1),0)</f>
        <v>0</v>
      </c>
      <c r="E69" s="97"/>
      <c r="F69" s="97"/>
      <c r="G69" s="98">
        <f t="shared" ref="G69:G71" si="49">(D69*E69)</f>
        <v>0</v>
      </c>
      <c r="H69" s="99">
        <f t="shared" ref="H69:H71" si="50">+IF(D69&lt;C69,(D69*E69),C69*E69)</f>
        <v>0</v>
      </c>
      <c r="I69" s="100"/>
    </row>
    <row r="70" spans="1:9" ht="18" hidden="1" customHeight="1">
      <c r="A70" s="630"/>
      <c r="B70" s="94">
        <f t="shared" ref="B70:B71" si="51">+B69</f>
        <v>3</v>
      </c>
      <c r="C70" s="95" t="s">
        <v>167</v>
      </c>
      <c r="D70" s="96">
        <f t="shared" si="48"/>
        <v>0</v>
      </c>
      <c r="E70" s="97"/>
      <c r="F70" s="97"/>
      <c r="G70" s="98">
        <f t="shared" si="49"/>
        <v>0</v>
      </c>
      <c r="H70" s="99">
        <f t="shared" si="50"/>
        <v>0</v>
      </c>
      <c r="I70" s="100"/>
    </row>
    <row r="71" spans="1:9" ht="18" hidden="1" customHeight="1">
      <c r="A71" s="630"/>
      <c r="B71" s="94">
        <f t="shared" si="51"/>
        <v>3</v>
      </c>
      <c r="C71" s="95" t="s">
        <v>167</v>
      </c>
      <c r="D71" s="96">
        <f t="shared" si="48"/>
        <v>0</v>
      </c>
      <c r="E71" s="97"/>
      <c r="F71" s="97"/>
      <c r="G71" s="98">
        <f t="shared" si="49"/>
        <v>0</v>
      </c>
      <c r="H71" s="99">
        <f t="shared" si="50"/>
        <v>0</v>
      </c>
      <c r="I71" s="100"/>
    </row>
    <row r="72" spans="1:9" ht="18" customHeight="1">
      <c r="A72" s="630"/>
      <c r="B72" s="632" t="s">
        <v>168</v>
      </c>
      <c r="C72" s="633"/>
      <c r="D72" s="633"/>
      <c r="E72" s="634"/>
      <c r="F72" s="101">
        <f>SUM(F68:F71)</f>
        <v>0</v>
      </c>
      <c r="G72" s="101">
        <f>SUM(G68:G71)</f>
        <v>0</v>
      </c>
      <c r="H72" s="102">
        <f>SUM(H68:H71)</f>
        <v>0</v>
      </c>
      <c r="I72" s="103"/>
    </row>
    <row r="73" spans="1:9" ht="18" hidden="1" customHeight="1">
      <c r="A73" s="630"/>
      <c r="B73" s="110">
        <f>+B68+1</f>
        <v>4</v>
      </c>
      <c r="C73" s="95" t="s">
        <v>167</v>
      </c>
      <c r="D73" s="96">
        <f>+ROUNDDOWN((F73/1.1),0)</f>
        <v>0</v>
      </c>
      <c r="E73" s="111"/>
      <c r="F73" s="97"/>
      <c r="G73" s="98">
        <f>(D73*E73)</f>
        <v>0</v>
      </c>
      <c r="H73" s="99">
        <f>+IF(D73&lt;C73,(D73*E73),C73*E73)</f>
        <v>0</v>
      </c>
      <c r="I73" s="100"/>
    </row>
    <row r="74" spans="1:9" ht="18" hidden="1" customHeight="1" thickBot="1">
      <c r="A74" s="630"/>
      <c r="B74" s="94">
        <f>+B73</f>
        <v>4</v>
      </c>
      <c r="C74" s="95" t="s">
        <v>167</v>
      </c>
      <c r="D74" s="96">
        <f t="shared" ref="D74:D76" si="52">+ROUNDDOWN((F74/1.1),0)</f>
        <v>0</v>
      </c>
      <c r="E74" s="111"/>
      <c r="F74" s="97"/>
      <c r="G74" s="98">
        <f t="shared" ref="G74:G76" si="53">(D74*E74)</f>
        <v>0</v>
      </c>
      <c r="H74" s="99">
        <f t="shared" ref="H74:H76" si="54">+IF(D74&lt;C74,(D74*E74),C74*E74)</f>
        <v>0</v>
      </c>
      <c r="I74" s="100"/>
    </row>
    <row r="75" spans="1:9" ht="18" hidden="1" customHeight="1" thickBot="1">
      <c r="A75" s="630"/>
      <c r="B75" s="94">
        <f t="shared" ref="B75:B76" si="55">+B74</f>
        <v>4</v>
      </c>
      <c r="C75" s="95" t="s">
        <v>167</v>
      </c>
      <c r="D75" s="96">
        <f t="shared" si="52"/>
        <v>0</v>
      </c>
      <c r="E75" s="111"/>
      <c r="F75" s="97"/>
      <c r="G75" s="98">
        <f t="shared" si="53"/>
        <v>0</v>
      </c>
      <c r="H75" s="99">
        <f t="shared" si="54"/>
        <v>0</v>
      </c>
      <c r="I75" s="100"/>
    </row>
    <row r="76" spans="1:9" ht="18" hidden="1" customHeight="1" thickBot="1">
      <c r="A76" s="630"/>
      <c r="B76" s="94">
        <f t="shared" si="55"/>
        <v>4</v>
      </c>
      <c r="C76" s="95" t="s">
        <v>167</v>
      </c>
      <c r="D76" s="96">
        <f t="shared" si="52"/>
        <v>0</v>
      </c>
      <c r="E76" s="111"/>
      <c r="F76" s="97"/>
      <c r="G76" s="98">
        <f t="shared" si="53"/>
        <v>0</v>
      </c>
      <c r="H76" s="99">
        <f t="shared" si="54"/>
        <v>0</v>
      </c>
      <c r="I76" s="100"/>
    </row>
    <row r="77" spans="1:9" ht="18" hidden="1" customHeight="1">
      <c r="A77" s="630"/>
      <c r="B77" s="632" t="s">
        <v>168</v>
      </c>
      <c r="C77" s="633"/>
      <c r="D77" s="633"/>
      <c r="E77" s="634"/>
      <c r="F77" s="112">
        <f>SUM(F73:F76)</f>
        <v>0</v>
      </c>
      <c r="G77" s="112">
        <f>SUM(G73:G76)</f>
        <v>0</v>
      </c>
      <c r="H77" s="102">
        <f>SUM(H73:H76)</f>
        <v>0</v>
      </c>
      <c r="I77" s="103"/>
    </row>
    <row r="78" spans="1:9" ht="18" hidden="1" customHeight="1" thickBot="1">
      <c r="A78" s="630"/>
      <c r="B78" s="110">
        <f>+B73+1</f>
        <v>5</v>
      </c>
      <c r="C78" s="95" t="s">
        <v>167</v>
      </c>
      <c r="D78" s="96">
        <f>+ROUNDDOWN((F78/1.1),0)</f>
        <v>0</v>
      </c>
      <c r="E78" s="111"/>
      <c r="F78" s="97"/>
      <c r="G78" s="98">
        <f>(D78*E78)</f>
        <v>0</v>
      </c>
      <c r="H78" s="99">
        <f>+IF(D78&lt;C78,(D78*E78),C78*E78)</f>
        <v>0</v>
      </c>
      <c r="I78" s="100"/>
    </row>
    <row r="79" spans="1:9" ht="18" hidden="1" customHeight="1" thickBot="1">
      <c r="A79" s="630"/>
      <c r="B79" s="94">
        <f>+B78</f>
        <v>5</v>
      </c>
      <c r="C79" s="95" t="s">
        <v>167</v>
      </c>
      <c r="D79" s="96">
        <f t="shared" ref="D79:D81" si="56">+ROUNDDOWN((F79/1.1),0)</f>
        <v>0</v>
      </c>
      <c r="E79" s="111"/>
      <c r="F79" s="97"/>
      <c r="G79" s="98">
        <f t="shared" ref="G79:G81" si="57">(D79*E79)</f>
        <v>0</v>
      </c>
      <c r="H79" s="99">
        <f t="shared" ref="H79:H81" si="58">+IF(D79&lt;C79,(D79*E79),C79*E79)</f>
        <v>0</v>
      </c>
      <c r="I79" s="100"/>
    </row>
    <row r="80" spans="1:9" ht="18" hidden="1" customHeight="1" thickBot="1">
      <c r="A80" s="630"/>
      <c r="B80" s="94">
        <f t="shared" ref="B80:B81" si="59">+B79</f>
        <v>5</v>
      </c>
      <c r="C80" s="95" t="s">
        <v>167</v>
      </c>
      <c r="D80" s="96">
        <f t="shared" si="56"/>
        <v>0</v>
      </c>
      <c r="E80" s="111"/>
      <c r="F80" s="97"/>
      <c r="G80" s="98">
        <f t="shared" si="57"/>
        <v>0</v>
      </c>
      <c r="H80" s="99">
        <f t="shared" si="58"/>
        <v>0</v>
      </c>
      <c r="I80" s="100"/>
    </row>
    <row r="81" spans="1:9" ht="18" hidden="1" customHeight="1" thickBot="1">
      <c r="A81" s="630"/>
      <c r="B81" s="94">
        <f t="shared" si="59"/>
        <v>5</v>
      </c>
      <c r="C81" s="95" t="s">
        <v>167</v>
      </c>
      <c r="D81" s="96">
        <f t="shared" si="56"/>
        <v>0</v>
      </c>
      <c r="E81" s="111"/>
      <c r="F81" s="97"/>
      <c r="G81" s="98">
        <f t="shared" si="57"/>
        <v>0</v>
      </c>
      <c r="H81" s="99">
        <f t="shared" si="58"/>
        <v>0</v>
      </c>
      <c r="I81" s="100"/>
    </row>
    <row r="82" spans="1:9" ht="18" hidden="1" customHeight="1">
      <c r="A82" s="630"/>
      <c r="B82" s="632" t="s">
        <v>168</v>
      </c>
      <c r="C82" s="633"/>
      <c r="D82" s="633"/>
      <c r="E82" s="634"/>
      <c r="F82" s="112">
        <f>SUM(F78:F81)</f>
        <v>0</v>
      </c>
      <c r="G82" s="112">
        <f>SUM(G78:G81)</f>
        <v>0</v>
      </c>
      <c r="H82" s="102">
        <f>SUM(H78:H81)</f>
        <v>0</v>
      </c>
      <c r="I82" s="103"/>
    </row>
    <row r="83" spans="1:9" ht="18" hidden="1" customHeight="1" thickBot="1">
      <c r="A83" s="630"/>
      <c r="B83" s="110">
        <f>+B78+1</f>
        <v>6</v>
      </c>
      <c r="C83" s="95" t="s">
        <v>167</v>
      </c>
      <c r="D83" s="96">
        <f>+ROUNDDOWN((F83/1.1),0)</f>
        <v>0</v>
      </c>
      <c r="E83" s="111"/>
      <c r="F83" s="97"/>
      <c r="G83" s="98">
        <f>(D83*E83)</f>
        <v>0</v>
      </c>
      <c r="H83" s="99">
        <f>+IF(D83&lt;C83,(D83*E83),C83*E83)</f>
        <v>0</v>
      </c>
      <c r="I83" s="100"/>
    </row>
    <row r="84" spans="1:9" ht="18" hidden="1" customHeight="1" thickBot="1">
      <c r="A84" s="630"/>
      <c r="B84" s="94">
        <f>+B83</f>
        <v>6</v>
      </c>
      <c r="C84" s="95" t="s">
        <v>167</v>
      </c>
      <c r="D84" s="96">
        <f t="shared" ref="D84:D86" si="60">+ROUNDDOWN((F84/1.1),0)</f>
        <v>0</v>
      </c>
      <c r="E84" s="111"/>
      <c r="F84" s="97"/>
      <c r="G84" s="98">
        <f t="shared" ref="G84:G86" si="61">(D84*E84)</f>
        <v>0</v>
      </c>
      <c r="H84" s="99">
        <f t="shared" ref="H84:H86" si="62">+IF(D84&lt;C84,(D84*E84),C84*E84)</f>
        <v>0</v>
      </c>
      <c r="I84" s="100"/>
    </row>
    <row r="85" spans="1:9" ht="18" hidden="1" customHeight="1" thickBot="1">
      <c r="A85" s="630"/>
      <c r="B85" s="94">
        <f t="shared" ref="B85:B86" si="63">+B84</f>
        <v>6</v>
      </c>
      <c r="C85" s="95" t="s">
        <v>167</v>
      </c>
      <c r="D85" s="96">
        <f t="shared" si="60"/>
        <v>0</v>
      </c>
      <c r="E85" s="111"/>
      <c r="F85" s="97"/>
      <c r="G85" s="98">
        <f t="shared" si="61"/>
        <v>0</v>
      </c>
      <c r="H85" s="99">
        <f t="shared" si="62"/>
        <v>0</v>
      </c>
      <c r="I85" s="100"/>
    </row>
    <row r="86" spans="1:9" ht="18" hidden="1" customHeight="1" thickBot="1">
      <c r="A86" s="630"/>
      <c r="B86" s="94">
        <f t="shared" si="63"/>
        <v>6</v>
      </c>
      <c r="C86" s="95" t="s">
        <v>167</v>
      </c>
      <c r="D86" s="96">
        <f t="shared" si="60"/>
        <v>0</v>
      </c>
      <c r="E86" s="111"/>
      <c r="F86" s="97"/>
      <c r="G86" s="98">
        <f t="shared" si="61"/>
        <v>0</v>
      </c>
      <c r="H86" s="99">
        <f t="shared" si="62"/>
        <v>0</v>
      </c>
      <c r="I86" s="100"/>
    </row>
    <row r="87" spans="1:9" ht="18" hidden="1" customHeight="1">
      <c r="A87" s="630"/>
      <c r="B87" s="632" t="s">
        <v>168</v>
      </c>
      <c r="C87" s="633"/>
      <c r="D87" s="633"/>
      <c r="E87" s="634"/>
      <c r="F87" s="112">
        <f>SUM(F83:F86)</f>
        <v>0</v>
      </c>
      <c r="G87" s="112">
        <f>SUM(G83:G86)</f>
        <v>0</v>
      </c>
      <c r="H87" s="102">
        <f>SUM(H83:H86)</f>
        <v>0</v>
      </c>
      <c r="I87" s="103"/>
    </row>
    <row r="88" spans="1:9" ht="18" hidden="1" customHeight="1" thickBot="1">
      <c r="A88" s="630"/>
      <c r="B88" s="110">
        <f>+B83+1</f>
        <v>7</v>
      </c>
      <c r="C88" s="95" t="s">
        <v>167</v>
      </c>
      <c r="D88" s="96">
        <f>+ROUNDDOWN((F88/1.1),0)</f>
        <v>0</v>
      </c>
      <c r="E88" s="111"/>
      <c r="F88" s="97"/>
      <c r="G88" s="98">
        <f>(D88*E88)</f>
        <v>0</v>
      </c>
      <c r="H88" s="99">
        <f>+IF(D88&lt;C88,(D88*E88),C88*E88)</f>
        <v>0</v>
      </c>
      <c r="I88" s="100"/>
    </row>
    <row r="89" spans="1:9" ht="18" hidden="1" customHeight="1" thickBot="1">
      <c r="A89" s="630"/>
      <c r="B89" s="94">
        <f>+B88</f>
        <v>7</v>
      </c>
      <c r="C89" s="95" t="s">
        <v>167</v>
      </c>
      <c r="D89" s="96">
        <f t="shared" ref="D89:D91" si="64">+ROUNDDOWN((F89/1.1),0)</f>
        <v>0</v>
      </c>
      <c r="E89" s="111"/>
      <c r="F89" s="97"/>
      <c r="G89" s="98">
        <f t="shared" ref="G89:G91" si="65">(D89*E89)</f>
        <v>0</v>
      </c>
      <c r="H89" s="99">
        <f t="shared" ref="H89:H91" si="66">+IF(D89&lt;C89,(D89*E89),C89*E89)</f>
        <v>0</v>
      </c>
      <c r="I89" s="100"/>
    </row>
    <row r="90" spans="1:9" ht="18" hidden="1" customHeight="1" thickBot="1">
      <c r="A90" s="630"/>
      <c r="B90" s="94">
        <f t="shared" ref="B90:B91" si="67">+B89</f>
        <v>7</v>
      </c>
      <c r="C90" s="95" t="s">
        <v>167</v>
      </c>
      <c r="D90" s="96">
        <f t="shared" si="64"/>
        <v>0</v>
      </c>
      <c r="E90" s="111"/>
      <c r="F90" s="97"/>
      <c r="G90" s="98">
        <f t="shared" si="65"/>
        <v>0</v>
      </c>
      <c r="H90" s="99">
        <f t="shared" si="66"/>
        <v>0</v>
      </c>
      <c r="I90" s="100"/>
    </row>
    <row r="91" spans="1:9" ht="18" hidden="1" customHeight="1" thickBot="1">
      <c r="A91" s="630"/>
      <c r="B91" s="94">
        <f t="shared" si="67"/>
        <v>7</v>
      </c>
      <c r="C91" s="95" t="s">
        <v>167</v>
      </c>
      <c r="D91" s="96">
        <f t="shared" si="64"/>
        <v>0</v>
      </c>
      <c r="E91" s="111"/>
      <c r="F91" s="97"/>
      <c r="G91" s="98">
        <f t="shared" si="65"/>
        <v>0</v>
      </c>
      <c r="H91" s="99">
        <f t="shared" si="66"/>
        <v>0</v>
      </c>
      <c r="I91" s="100"/>
    </row>
    <row r="92" spans="1:9" ht="18" hidden="1" customHeight="1">
      <c r="A92" s="630"/>
      <c r="B92" s="632" t="s">
        <v>168</v>
      </c>
      <c r="C92" s="633"/>
      <c r="D92" s="633"/>
      <c r="E92" s="634"/>
      <c r="F92" s="112">
        <f>SUM(F88:F91)</f>
        <v>0</v>
      </c>
      <c r="G92" s="112">
        <f>SUM(G88:G91)</f>
        <v>0</v>
      </c>
      <c r="H92" s="102">
        <f>SUM(H88:H91)</f>
        <v>0</v>
      </c>
      <c r="I92" s="103"/>
    </row>
    <row r="93" spans="1:9" ht="18" hidden="1" customHeight="1" thickBot="1">
      <c r="A93" s="630"/>
      <c r="B93" s="110">
        <f>+B88+1</f>
        <v>8</v>
      </c>
      <c r="C93" s="95" t="s">
        <v>167</v>
      </c>
      <c r="D93" s="96">
        <f>+ROUNDDOWN((F93/1.1),0)</f>
        <v>0</v>
      </c>
      <c r="E93" s="111"/>
      <c r="F93" s="97"/>
      <c r="G93" s="98">
        <f>(D93*E93)</f>
        <v>0</v>
      </c>
      <c r="H93" s="99">
        <f>+IF(D93&lt;C93,(D93*E93),C93*E93)</f>
        <v>0</v>
      </c>
      <c r="I93" s="100"/>
    </row>
    <row r="94" spans="1:9" ht="18" hidden="1" customHeight="1" thickBot="1">
      <c r="A94" s="630"/>
      <c r="B94" s="94">
        <f>+B93</f>
        <v>8</v>
      </c>
      <c r="C94" s="95" t="s">
        <v>167</v>
      </c>
      <c r="D94" s="96">
        <f t="shared" ref="D94:D96" si="68">+ROUNDDOWN((F94/1.1),0)</f>
        <v>0</v>
      </c>
      <c r="E94" s="111"/>
      <c r="F94" s="97"/>
      <c r="G94" s="98">
        <f t="shared" ref="G94:G96" si="69">(D94*E94)</f>
        <v>0</v>
      </c>
      <c r="H94" s="99">
        <f t="shared" ref="H94:H96" si="70">+IF(D94&lt;C94,(D94*E94),C94*E94)</f>
        <v>0</v>
      </c>
      <c r="I94" s="100"/>
    </row>
    <row r="95" spans="1:9" ht="18" hidden="1" customHeight="1" thickBot="1">
      <c r="A95" s="630"/>
      <c r="B95" s="94">
        <f t="shared" ref="B95:B96" si="71">+B94</f>
        <v>8</v>
      </c>
      <c r="C95" s="95" t="s">
        <v>167</v>
      </c>
      <c r="D95" s="96">
        <f t="shared" si="68"/>
        <v>0</v>
      </c>
      <c r="E95" s="111"/>
      <c r="F95" s="97"/>
      <c r="G95" s="98">
        <f t="shared" si="69"/>
        <v>0</v>
      </c>
      <c r="H95" s="99">
        <f t="shared" si="70"/>
        <v>0</v>
      </c>
      <c r="I95" s="100"/>
    </row>
    <row r="96" spans="1:9" ht="18" hidden="1" customHeight="1" thickBot="1">
      <c r="A96" s="630"/>
      <c r="B96" s="94">
        <f t="shared" si="71"/>
        <v>8</v>
      </c>
      <c r="C96" s="95" t="s">
        <v>167</v>
      </c>
      <c r="D96" s="96">
        <f t="shared" si="68"/>
        <v>0</v>
      </c>
      <c r="E96" s="111"/>
      <c r="F96" s="97"/>
      <c r="G96" s="98">
        <f t="shared" si="69"/>
        <v>0</v>
      </c>
      <c r="H96" s="99">
        <f t="shared" si="70"/>
        <v>0</v>
      </c>
      <c r="I96" s="100"/>
    </row>
    <row r="97" spans="1:9" ht="18" hidden="1" customHeight="1">
      <c r="A97" s="630"/>
      <c r="B97" s="632" t="s">
        <v>168</v>
      </c>
      <c r="C97" s="633"/>
      <c r="D97" s="633"/>
      <c r="E97" s="634"/>
      <c r="F97" s="112">
        <f>SUM(F93:F96)</f>
        <v>0</v>
      </c>
      <c r="G97" s="112">
        <f>SUM(G93:G96)</f>
        <v>0</v>
      </c>
      <c r="H97" s="102">
        <f>SUM(H93:H96)</f>
        <v>0</v>
      </c>
      <c r="I97" s="103"/>
    </row>
    <row r="98" spans="1:9" ht="18" hidden="1" customHeight="1" thickBot="1">
      <c r="A98" s="630"/>
      <c r="B98" s="110">
        <f>+B93+1</f>
        <v>9</v>
      </c>
      <c r="C98" s="95" t="s">
        <v>167</v>
      </c>
      <c r="D98" s="96">
        <f>+ROUNDDOWN((F98/1.1),0)</f>
        <v>0</v>
      </c>
      <c r="E98" s="111"/>
      <c r="F98" s="97"/>
      <c r="G98" s="98">
        <f>(D98*E98)</f>
        <v>0</v>
      </c>
      <c r="H98" s="99">
        <f>+IF(D98&lt;C98,(D98*E98),C98*E98)</f>
        <v>0</v>
      </c>
      <c r="I98" s="100"/>
    </row>
    <row r="99" spans="1:9" ht="18" hidden="1" customHeight="1" thickBot="1">
      <c r="A99" s="630"/>
      <c r="B99" s="94">
        <f>+B98</f>
        <v>9</v>
      </c>
      <c r="C99" s="95" t="s">
        <v>167</v>
      </c>
      <c r="D99" s="96">
        <f t="shared" ref="D99:D101" si="72">+ROUNDDOWN((F99/1.1),0)</f>
        <v>0</v>
      </c>
      <c r="E99" s="111"/>
      <c r="F99" s="97"/>
      <c r="G99" s="98">
        <f t="shared" ref="G99:G101" si="73">(D99*E99)</f>
        <v>0</v>
      </c>
      <c r="H99" s="99">
        <f t="shared" ref="H99:H101" si="74">+IF(D99&lt;C99,(D99*E99),C99*E99)</f>
        <v>0</v>
      </c>
      <c r="I99" s="100"/>
    </row>
    <row r="100" spans="1:9" ht="18" hidden="1" customHeight="1" thickBot="1">
      <c r="A100" s="630"/>
      <c r="B100" s="94">
        <f t="shared" ref="B100:B101" si="75">+B99</f>
        <v>9</v>
      </c>
      <c r="C100" s="95" t="s">
        <v>167</v>
      </c>
      <c r="D100" s="96">
        <f t="shared" si="72"/>
        <v>0</v>
      </c>
      <c r="E100" s="111"/>
      <c r="F100" s="97"/>
      <c r="G100" s="98">
        <f t="shared" si="73"/>
        <v>0</v>
      </c>
      <c r="H100" s="99">
        <f t="shared" si="74"/>
        <v>0</v>
      </c>
      <c r="I100" s="100"/>
    </row>
    <row r="101" spans="1:9" ht="18" hidden="1" customHeight="1" thickBot="1">
      <c r="A101" s="630"/>
      <c r="B101" s="94">
        <f t="shared" si="75"/>
        <v>9</v>
      </c>
      <c r="C101" s="95" t="s">
        <v>167</v>
      </c>
      <c r="D101" s="96">
        <f t="shared" si="72"/>
        <v>0</v>
      </c>
      <c r="E101" s="111"/>
      <c r="F101" s="97"/>
      <c r="G101" s="98">
        <f t="shared" si="73"/>
        <v>0</v>
      </c>
      <c r="H101" s="99">
        <f t="shared" si="74"/>
        <v>0</v>
      </c>
      <c r="I101" s="100"/>
    </row>
    <row r="102" spans="1:9" ht="18" hidden="1" customHeight="1">
      <c r="A102" s="630"/>
      <c r="B102" s="632" t="s">
        <v>168</v>
      </c>
      <c r="C102" s="633"/>
      <c r="D102" s="633"/>
      <c r="E102" s="634"/>
      <c r="F102" s="112">
        <f>SUM(F98:F101)</f>
        <v>0</v>
      </c>
      <c r="G102" s="112">
        <f>SUM(G98:G101)</f>
        <v>0</v>
      </c>
      <c r="H102" s="102">
        <f>SUM(H98:H101)</f>
        <v>0</v>
      </c>
      <c r="I102" s="103"/>
    </row>
    <row r="103" spans="1:9" ht="18" hidden="1" customHeight="1" thickBot="1">
      <c r="A103" s="630"/>
      <c r="B103" s="110">
        <f>B98+1</f>
        <v>10</v>
      </c>
      <c r="C103" s="95" t="s">
        <v>167</v>
      </c>
      <c r="D103" s="96">
        <f>+ROUNDDOWN((F103/1.1),0)</f>
        <v>0</v>
      </c>
      <c r="E103" s="111"/>
      <c r="F103" s="97"/>
      <c r="G103" s="98">
        <f>(D103*E103)</f>
        <v>0</v>
      </c>
      <c r="H103" s="99">
        <f>+IF(D103&lt;C103,(D103*E103),C103*E103)</f>
        <v>0</v>
      </c>
      <c r="I103" s="100"/>
    </row>
    <row r="104" spans="1:9" ht="18" hidden="1" customHeight="1" thickBot="1">
      <c r="A104" s="630"/>
      <c r="B104" s="94">
        <f>+B103</f>
        <v>10</v>
      </c>
      <c r="C104" s="95" t="s">
        <v>167</v>
      </c>
      <c r="D104" s="96">
        <f t="shared" ref="D104:D106" si="76">+ROUNDDOWN((F104/1.1),0)</f>
        <v>0</v>
      </c>
      <c r="E104" s="111"/>
      <c r="F104" s="97"/>
      <c r="G104" s="98">
        <f t="shared" ref="G104:G106" si="77">(D104*E104)</f>
        <v>0</v>
      </c>
      <c r="H104" s="99">
        <f t="shared" ref="H104:H106" si="78">+IF(D104&lt;C104,(D104*E104),C104*E104)</f>
        <v>0</v>
      </c>
      <c r="I104" s="100"/>
    </row>
    <row r="105" spans="1:9" ht="18" hidden="1" customHeight="1" thickBot="1">
      <c r="A105" s="630"/>
      <c r="B105" s="94">
        <f t="shared" ref="B105:B106" si="79">+B104</f>
        <v>10</v>
      </c>
      <c r="C105" s="95" t="s">
        <v>167</v>
      </c>
      <c r="D105" s="96">
        <f t="shared" si="76"/>
        <v>0</v>
      </c>
      <c r="E105" s="111"/>
      <c r="F105" s="97"/>
      <c r="G105" s="98">
        <f t="shared" si="77"/>
        <v>0</v>
      </c>
      <c r="H105" s="99">
        <f t="shared" si="78"/>
        <v>0</v>
      </c>
      <c r="I105" s="100"/>
    </row>
    <row r="106" spans="1:9" ht="18" hidden="1" customHeight="1" thickBot="1">
      <c r="A106" s="630"/>
      <c r="B106" s="94">
        <f t="shared" si="79"/>
        <v>10</v>
      </c>
      <c r="C106" s="95" t="s">
        <v>167</v>
      </c>
      <c r="D106" s="96">
        <f t="shared" si="76"/>
        <v>0</v>
      </c>
      <c r="E106" s="111"/>
      <c r="F106" s="97"/>
      <c r="G106" s="98">
        <f t="shared" si="77"/>
        <v>0</v>
      </c>
      <c r="H106" s="99">
        <f t="shared" si="78"/>
        <v>0</v>
      </c>
      <c r="I106" s="100"/>
    </row>
    <row r="107" spans="1:9" ht="18" hidden="1" customHeight="1">
      <c r="A107" s="630"/>
      <c r="B107" s="632" t="s">
        <v>168</v>
      </c>
      <c r="C107" s="633"/>
      <c r="D107" s="633"/>
      <c r="E107" s="634"/>
      <c r="F107" s="112">
        <f>SUM(F103:F106)</f>
        <v>0</v>
      </c>
      <c r="G107" s="112">
        <f>SUM(G103:G106)</f>
        <v>0</v>
      </c>
      <c r="H107" s="102">
        <f>SUM(H103:H106)</f>
        <v>0</v>
      </c>
      <c r="I107" s="103"/>
    </row>
    <row r="108" spans="1:9" ht="18.600000000000001" customHeight="1" thickBot="1">
      <c r="A108" s="631"/>
      <c r="B108" s="638" t="s">
        <v>18</v>
      </c>
      <c r="C108" s="639"/>
      <c r="D108" s="639"/>
      <c r="E108" s="640"/>
      <c r="F108" s="113">
        <f>SUM(F62,F67,F72,F77,F82,F87,F92,F97,F102,F107)</f>
        <v>0</v>
      </c>
      <c r="G108" s="114">
        <f>SUM(G62,G67,G72,G77,G82,G87,G92,G97,G102,G107)</f>
        <v>0</v>
      </c>
      <c r="H108" s="115">
        <f>SUM(H62,H67,H72,H77,H82,H87,H92,H97,H102,H107)</f>
        <v>0</v>
      </c>
      <c r="I108" s="116"/>
    </row>
    <row r="109" spans="1:9" ht="18" customHeight="1">
      <c r="A109" s="629" t="s">
        <v>170</v>
      </c>
      <c r="B109" s="88">
        <v>1</v>
      </c>
      <c r="C109" s="89" t="s">
        <v>167</v>
      </c>
      <c r="D109" s="90">
        <f>+ROUNDDOWN((F109/1.1),0)</f>
        <v>0</v>
      </c>
      <c r="E109" s="91"/>
      <c r="F109" s="91"/>
      <c r="G109" s="90">
        <f>(D109*E109)</f>
        <v>0</v>
      </c>
      <c r="H109" s="92">
        <f>+IF(D109&lt;C109,(D109*E109),C109*E109)</f>
        <v>0</v>
      </c>
      <c r="I109" s="93"/>
    </row>
    <row r="110" spans="1:9" ht="18" customHeight="1">
      <c r="A110" s="630"/>
      <c r="B110" s="94">
        <f>+B109</f>
        <v>1</v>
      </c>
      <c r="C110" s="95" t="s">
        <v>167</v>
      </c>
      <c r="D110" s="96">
        <f t="shared" ref="D110:D112" si="80">+ROUNDDOWN((F110/1.1),0)</f>
        <v>0</v>
      </c>
      <c r="E110" s="97"/>
      <c r="F110" s="97"/>
      <c r="G110" s="98">
        <f t="shared" ref="G110:G112" si="81">(D110*E110)</f>
        <v>0</v>
      </c>
      <c r="H110" s="99">
        <f t="shared" ref="H110:H112" si="82">+IF(D110&lt;C110,(D110*E110),C110*E110)</f>
        <v>0</v>
      </c>
      <c r="I110" s="100"/>
    </row>
    <row r="111" spans="1:9" ht="18" hidden="1" customHeight="1">
      <c r="A111" s="630"/>
      <c r="B111" s="94">
        <f t="shared" ref="B111:B112" si="83">+B110</f>
        <v>1</v>
      </c>
      <c r="C111" s="95" t="s">
        <v>167</v>
      </c>
      <c r="D111" s="96">
        <f t="shared" si="80"/>
        <v>0</v>
      </c>
      <c r="E111" s="97"/>
      <c r="F111" s="97"/>
      <c r="G111" s="98">
        <f t="shared" si="81"/>
        <v>0</v>
      </c>
      <c r="H111" s="99">
        <f t="shared" si="82"/>
        <v>0</v>
      </c>
      <c r="I111" s="100"/>
    </row>
    <row r="112" spans="1:9" ht="18" hidden="1" customHeight="1">
      <c r="A112" s="630"/>
      <c r="B112" s="94">
        <f t="shared" si="83"/>
        <v>1</v>
      </c>
      <c r="C112" s="95" t="s">
        <v>167</v>
      </c>
      <c r="D112" s="96">
        <f t="shared" si="80"/>
        <v>0</v>
      </c>
      <c r="E112" s="97"/>
      <c r="F112" s="97"/>
      <c r="G112" s="98">
        <f t="shared" si="81"/>
        <v>0</v>
      </c>
      <c r="H112" s="99">
        <f t="shared" si="82"/>
        <v>0</v>
      </c>
      <c r="I112" s="100"/>
    </row>
    <row r="113" spans="1:9" ht="18" customHeight="1">
      <c r="A113" s="630"/>
      <c r="B113" s="632" t="s">
        <v>168</v>
      </c>
      <c r="C113" s="633"/>
      <c r="D113" s="633"/>
      <c r="E113" s="634"/>
      <c r="F113" s="101">
        <f>SUM(F109:F112)</f>
        <v>0</v>
      </c>
      <c r="G113" s="101">
        <f>SUM(G109:G112)</f>
        <v>0</v>
      </c>
      <c r="H113" s="102">
        <f>SUM(H109:H112)</f>
        <v>0</v>
      </c>
      <c r="I113" s="103"/>
    </row>
    <row r="114" spans="1:9" ht="18" customHeight="1">
      <c r="A114" s="630"/>
      <c r="B114" s="104">
        <f>+B109+1</f>
        <v>2</v>
      </c>
      <c r="C114" s="105" t="s">
        <v>167</v>
      </c>
      <c r="D114" s="106">
        <f>+ROUNDDOWN((F114/1.1),0)</f>
        <v>0</v>
      </c>
      <c r="E114" s="107"/>
      <c r="F114" s="107"/>
      <c r="G114" s="106">
        <f>(D114*E114)</f>
        <v>0</v>
      </c>
      <c r="H114" s="108">
        <f>+IF(D114&lt;C114,(D114*E114),C114*E114)</f>
        <v>0</v>
      </c>
      <c r="I114" s="109"/>
    </row>
    <row r="115" spans="1:9" ht="18" customHeight="1">
      <c r="A115" s="630"/>
      <c r="B115" s="94">
        <f>+B114</f>
        <v>2</v>
      </c>
      <c r="C115" s="95" t="s">
        <v>167</v>
      </c>
      <c r="D115" s="96">
        <f t="shared" ref="D115:D117" si="84">+ROUNDDOWN((F115/1.1),0)</f>
        <v>0</v>
      </c>
      <c r="E115" s="97"/>
      <c r="F115" s="97"/>
      <c r="G115" s="98">
        <f t="shared" ref="G115:G117" si="85">(D115*E115)</f>
        <v>0</v>
      </c>
      <c r="H115" s="99">
        <f t="shared" ref="H115:H117" si="86">+IF(D115&lt;C115,(D115*E115),C115*E115)</f>
        <v>0</v>
      </c>
      <c r="I115" s="100"/>
    </row>
    <row r="116" spans="1:9" ht="18" hidden="1" customHeight="1">
      <c r="A116" s="630"/>
      <c r="B116" s="94">
        <f t="shared" ref="B116:B117" si="87">+B115</f>
        <v>2</v>
      </c>
      <c r="C116" s="95" t="s">
        <v>167</v>
      </c>
      <c r="D116" s="96">
        <f t="shared" si="84"/>
        <v>0</v>
      </c>
      <c r="E116" s="97"/>
      <c r="F116" s="97"/>
      <c r="G116" s="98">
        <f t="shared" si="85"/>
        <v>0</v>
      </c>
      <c r="H116" s="99">
        <f t="shared" si="86"/>
        <v>0</v>
      </c>
      <c r="I116" s="100"/>
    </row>
    <row r="117" spans="1:9" ht="18" hidden="1" customHeight="1">
      <c r="A117" s="630"/>
      <c r="B117" s="94">
        <f t="shared" si="87"/>
        <v>2</v>
      </c>
      <c r="C117" s="95" t="s">
        <v>167</v>
      </c>
      <c r="D117" s="96">
        <f t="shared" si="84"/>
        <v>0</v>
      </c>
      <c r="E117" s="97"/>
      <c r="F117" s="97"/>
      <c r="G117" s="98">
        <f t="shared" si="85"/>
        <v>0</v>
      </c>
      <c r="H117" s="99">
        <f t="shared" si="86"/>
        <v>0</v>
      </c>
      <c r="I117" s="100"/>
    </row>
    <row r="118" spans="1:9" ht="18" customHeight="1">
      <c r="A118" s="630"/>
      <c r="B118" s="632" t="s">
        <v>168</v>
      </c>
      <c r="C118" s="633"/>
      <c r="D118" s="633"/>
      <c r="E118" s="634"/>
      <c r="F118" s="101">
        <f>SUM(F114:F117)</f>
        <v>0</v>
      </c>
      <c r="G118" s="101">
        <f>SUM(G114:G117)</f>
        <v>0</v>
      </c>
      <c r="H118" s="102">
        <f>SUM(H114:H117)</f>
        <v>0</v>
      </c>
      <c r="I118" s="103"/>
    </row>
    <row r="119" spans="1:9" ht="18" customHeight="1">
      <c r="A119" s="630"/>
      <c r="B119" s="104">
        <f>+B114+1</f>
        <v>3</v>
      </c>
      <c r="C119" s="105" t="s">
        <v>167</v>
      </c>
      <c r="D119" s="106">
        <f>+ROUNDDOWN((F119/1.1),0)</f>
        <v>0</v>
      </c>
      <c r="E119" s="107"/>
      <c r="F119" s="107"/>
      <c r="G119" s="106">
        <f>(D119*E119)</f>
        <v>0</v>
      </c>
      <c r="H119" s="108">
        <f>+IF(D119&lt;C119,(D119*E119),C119*E119)</f>
        <v>0</v>
      </c>
      <c r="I119" s="109"/>
    </row>
    <row r="120" spans="1:9" ht="18" customHeight="1">
      <c r="A120" s="630"/>
      <c r="B120" s="94">
        <f>+B119</f>
        <v>3</v>
      </c>
      <c r="C120" s="95" t="s">
        <v>167</v>
      </c>
      <c r="D120" s="96">
        <f t="shared" ref="D120:D122" si="88">+ROUNDDOWN((F120/1.1),0)</f>
        <v>0</v>
      </c>
      <c r="E120" s="97"/>
      <c r="F120" s="97"/>
      <c r="G120" s="98">
        <f t="shared" ref="G120:G122" si="89">(D120*E120)</f>
        <v>0</v>
      </c>
      <c r="H120" s="99">
        <f t="shared" ref="H120:H122" si="90">+IF(D120&lt;C120,(D120*E120),C120*E120)</f>
        <v>0</v>
      </c>
      <c r="I120" s="100"/>
    </row>
    <row r="121" spans="1:9" ht="18" hidden="1" customHeight="1">
      <c r="A121" s="630"/>
      <c r="B121" s="94">
        <f t="shared" ref="B121:B122" si="91">+B120</f>
        <v>3</v>
      </c>
      <c r="C121" s="95" t="s">
        <v>167</v>
      </c>
      <c r="D121" s="96">
        <f t="shared" si="88"/>
        <v>0</v>
      </c>
      <c r="E121" s="97"/>
      <c r="F121" s="97"/>
      <c r="G121" s="98">
        <f t="shared" si="89"/>
        <v>0</v>
      </c>
      <c r="H121" s="99">
        <f t="shared" si="90"/>
        <v>0</v>
      </c>
      <c r="I121" s="100"/>
    </row>
    <row r="122" spans="1:9" ht="18" hidden="1" customHeight="1">
      <c r="A122" s="630"/>
      <c r="B122" s="94">
        <f t="shared" si="91"/>
        <v>3</v>
      </c>
      <c r="C122" s="95" t="s">
        <v>167</v>
      </c>
      <c r="D122" s="96">
        <f t="shared" si="88"/>
        <v>0</v>
      </c>
      <c r="E122" s="97"/>
      <c r="F122" s="97"/>
      <c r="G122" s="98">
        <f t="shared" si="89"/>
        <v>0</v>
      </c>
      <c r="H122" s="99">
        <f t="shared" si="90"/>
        <v>0</v>
      </c>
      <c r="I122" s="100"/>
    </row>
    <row r="123" spans="1:9" ht="18" customHeight="1">
      <c r="A123" s="630"/>
      <c r="B123" s="632" t="s">
        <v>168</v>
      </c>
      <c r="C123" s="633"/>
      <c r="D123" s="633"/>
      <c r="E123" s="634"/>
      <c r="F123" s="101">
        <f>SUM(F119:F122)</f>
        <v>0</v>
      </c>
      <c r="G123" s="101">
        <f>SUM(G119:G122)</f>
        <v>0</v>
      </c>
      <c r="H123" s="102">
        <f>SUM(H119:H122)</f>
        <v>0</v>
      </c>
      <c r="I123" s="103"/>
    </row>
    <row r="124" spans="1:9" ht="18" hidden="1" customHeight="1">
      <c r="A124" s="630"/>
      <c r="B124" s="110">
        <f>+B119+1</f>
        <v>4</v>
      </c>
      <c r="C124" s="95" t="s">
        <v>167</v>
      </c>
      <c r="D124" s="96">
        <f>+ROUNDDOWN((F124/1.1),0)</f>
        <v>0</v>
      </c>
      <c r="E124" s="111"/>
      <c r="F124" s="97"/>
      <c r="G124" s="98">
        <f>(D124*E124)</f>
        <v>0</v>
      </c>
      <c r="H124" s="99">
        <f>+IF(D124&lt;C124,(D124*E124),C124*E124)</f>
        <v>0</v>
      </c>
      <c r="I124" s="100"/>
    </row>
    <row r="125" spans="1:9" ht="18" hidden="1" customHeight="1" thickBot="1">
      <c r="A125" s="630"/>
      <c r="B125" s="94">
        <f>+B124</f>
        <v>4</v>
      </c>
      <c r="C125" s="95" t="s">
        <v>167</v>
      </c>
      <c r="D125" s="96">
        <f t="shared" ref="D125:D127" si="92">+ROUNDDOWN((F125/1.1),0)</f>
        <v>0</v>
      </c>
      <c r="E125" s="111"/>
      <c r="F125" s="97"/>
      <c r="G125" s="98">
        <f t="shared" ref="G125:G127" si="93">(D125*E125)</f>
        <v>0</v>
      </c>
      <c r="H125" s="99">
        <f t="shared" ref="H125:H127" si="94">+IF(D125&lt;C125,(D125*E125),C125*E125)</f>
        <v>0</v>
      </c>
      <c r="I125" s="100"/>
    </row>
    <row r="126" spans="1:9" ht="18" hidden="1" customHeight="1" thickBot="1">
      <c r="A126" s="630"/>
      <c r="B126" s="94">
        <f t="shared" ref="B126:B127" si="95">+B125</f>
        <v>4</v>
      </c>
      <c r="C126" s="95" t="s">
        <v>167</v>
      </c>
      <c r="D126" s="96">
        <f t="shared" si="92"/>
        <v>0</v>
      </c>
      <c r="E126" s="111"/>
      <c r="F126" s="97"/>
      <c r="G126" s="98">
        <f t="shared" si="93"/>
        <v>0</v>
      </c>
      <c r="H126" s="99">
        <f t="shared" si="94"/>
        <v>0</v>
      </c>
      <c r="I126" s="100"/>
    </row>
    <row r="127" spans="1:9" ht="18" hidden="1" customHeight="1" thickBot="1">
      <c r="A127" s="630"/>
      <c r="B127" s="94">
        <f t="shared" si="95"/>
        <v>4</v>
      </c>
      <c r="C127" s="95" t="s">
        <v>167</v>
      </c>
      <c r="D127" s="96">
        <f t="shared" si="92"/>
        <v>0</v>
      </c>
      <c r="E127" s="111"/>
      <c r="F127" s="97"/>
      <c r="G127" s="98">
        <f t="shared" si="93"/>
        <v>0</v>
      </c>
      <c r="H127" s="99">
        <f t="shared" si="94"/>
        <v>0</v>
      </c>
      <c r="I127" s="100"/>
    </row>
    <row r="128" spans="1:9" ht="18" hidden="1" customHeight="1">
      <c r="A128" s="630"/>
      <c r="B128" s="632" t="s">
        <v>168</v>
      </c>
      <c r="C128" s="633"/>
      <c r="D128" s="633"/>
      <c r="E128" s="634"/>
      <c r="F128" s="112">
        <f>SUM(F124:F127)</f>
        <v>0</v>
      </c>
      <c r="G128" s="112">
        <f>SUM(G124:G127)</f>
        <v>0</v>
      </c>
      <c r="H128" s="102">
        <f>SUM(H124:H127)</f>
        <v>0</v>
      </c>
      <c r="I128" s="103"/>
    </row>
    <row r="129" spans="1:9" ht="18" hidden="1" customHeight="1" thickBot="1">
      <c r="A129" s="630"/>
      <c r="B129" s="110">
        <f>+B124+1</f>
        <v>5</v>
      </c>
      <c r="C129" s="95" t="s">
        <v>167</v>
      </c>
      <c r="D129" s="96">
        <f>+ROUNDDOWN((F129/1.1),0)</f>
        <v>0</v>
      </c>
      <c r="E129" s="111"/>
      <c r="F129" s="97"/>
      <c r="G129" s="98">
        <f>(D129*E129)</f>
        <v>0</v>
      </c>
      <c r="H129" s="99">
        <f>+IF(D129&lt;C129,(D129*E129),C129*E129)</f>
        <v>0</v>
      </c>
      <c r="I129" s="100"/>
    </row>
    <row r="130" spans="1:9" ht="18" hidden="1" customHeight="1" thickBot="1">
      <c r="A130" s="630"/>
      <c r="B130" s="94">
        <f>+B129</f>
        <v>5</v>
      </c>
      <c r="C130" s="95" t="s">
        <v>167</v>
      </c>
      <c r="D130" s="96">
        <f t="shared" ref="D130:D132" si="96">+ROUNDDOWN((F130/1.1),0)</f>
        <v>0</v>
      </c>
      <c r="E130" s="111"/>
      <c r="F130" s="97"/>
      <c r="G130" s="98">
        <f t="shared" ref="G130:G132" si="97">(D130*E130)</f>
        <v>0</v>
      </c>
      <c r="H130" s="99">
        <f t="shared" ref="H130:H132" si="98">+IF(D130&lt;C130,(D130*E130),C130*E130)</f>
        <v>0</v>
      </c>
      <c r="I130" s="100"/>
    </row>
    <row r="131" spans="1:9" ht="18" hidden="1" customHeight="1" thickBot="1">
      <c r="A131" s="630"/>
      <c r="B131" s="94">
        <f t="shared" ref="B131:B132" si="99">+B130</f>
        <v>5</v>
      </c>
      <c r="C131" s="95" t="s">
        <v>167</v>
      </c>
      <c r="D131" s="96">
        <f t="shared" si="96"/>
        <v>0</v>
      </c>
      <c r="E131" s="111"/>
      <c r="F131" s="97"/>
      <c r="G131" s="98">
        <f t="shared" si="97"/>
        <v>0</v>
      </c>
      <c r="H131" s="99">
        <f t="shared" si="98"/>
        <v>0</v>
      </c>
      <c r="I131" s="100"/>
    </row>
    <row r="132" spans="1:9" ht="18" hidden="1" customHeight="1" thickBot="1">
      <c r="A132" s="630"/>
      <c r="B132" s="94">
        <f t="shared" si="99"/>
        <v>5</v>
      </c>
      <c r="C132" s="95" t="s">
        <v>167</v>
      </c>
      <c r="D132" s="96">
        <f t="shared" si="96"/>
        <v>0</v>
      </c>
      <c r="E132" s="111"/>
      <c r="F132" s="97"/>
      <c r="G132" s="98">
        <f t="shared" si="97"/>
        <v>0</v>
      </c>
      <c r="H132" s="99">
        <f t="shared" si="98"/>
        <v>0</v>
      </c>
      <c r="I132" s="100"/>
    </row>
    <row r="133" spans="1:9" ht="18" hidden="1" customHeight="1">
      <c r="A133" s="630"/>
      <c r="B133" s="632" t="s">
        <v>168</v>
      </c>
      <c r="C133" s="633"/>
      <c r="D133" s="633"/>
      <c r="E133" s="634"/>
      <c r="F133" s="112">
        <f>SUM(F129:F132)</f>
        <v>0</v>
      </c>
      <c r="G133" s="112">
        <f>SUM(G129:G132)</f>
        <v>0</v>
      </c>
      <c r="H133" s="102">
        <f>SUM(H129:H132)</f>
        <v>0</v>
      </c>
      <c r="I133" s="103"/>
    </row>
    <row r="134" spans="1:9" ht="18" hidden="1" customHeight="1" thickBot="1">
      <c r="A134" s="630"/>
      <c r="B134" s="110">
        <f>+B129+1</f>
        <v>6</v>
      </c>
      <c r="C134" s="95" t="s">
        <v>167</v>
      </c>
      <c r="D134" s="96">
        <f>+ROUNDDOWN((F134/1.1),0)</f>
        <v>0</v>
      </c>
      <c r="E134" s="111"/>
      <c r="F134" s="97"/>
      <c r="G134" s="98">
        <f>(D134*E134)</f>
        <v>0</v>
      </c>
      <c r="H134" s="99">
        <f>+IF(D134&lt;C134,(D134*E134),C134*E134)</f>
        <v>0</v>
      </c>
      <c r="I134" s="100"/>
    </row>
    <row r="135" spans="1:9" ht="18" hidden="1" customHeight="1" thickBot="1">
      <c r="A135" s="630"/>
      <c r="B135" s="94">
        <f>+B134</f>
        <v>6</v>
      </c>
      <c r="C135" s="95" t="s">
        <v>167</v>
      </c>
      <c r="D135" s="96">
        <f t="shared" ref="D135:D137" si="100">+ROUNDDOWN((F135/1.1),0)</f>
        <v>0</v>
      </c>
      <c r="E135" s="111"/>
      <c r="F135" s="97"/>
      <c r="G135" s="98">
        <f t="shared" ref="G135:G137" si="101">(D135*E135)</f>
        <v>0</v>
      </c>
      <c r="H135" s="99">
        <f t="shared" ref="H135:H137" si="102">+IF(D135&lt;C135,(D135*E135),C135*E135)</f>
        <v>0</v>
      </c>
      <c r="I135" s="100"/>
    </row>
    <row r="136" spans="1:9" ht="18" hidden="1" customHeight="1" thickBot="1">
      <c r="A136" s="630"/>
      <c r="B136" s="94">
        <f t="shared" ref="B136:B137" si="103">+B135</f>
        <v>6</v>
      </c>
      <c r="C136" s="95" t="s">
        <v>167</v>
      </c>
      <c r="D136" s="96">
        <f t="shared" si="100"/>
        <v>0</v>
      </c>
      <c r="E136" s="111"/>
      <c r="F136" s="97"/>
      <c r="G136" s="98">
        <f t="shared" si="101"/>
        <v>0</v>
      </c>
      <c r="H136" s="99">
        <f t="shared" si="102"/>
        <v>0</v>
      </c>
      <c r="I136" s="100"/>
    </row>
    <row r="137" spans="1:9" ht="18" hidden="1" customHeight="1" thickBot="1">
      <c r="A137" s="630"/>
      <c r="B137" s="94">
        <f t="shared" si="103"/>
        <v>6</v>
      </c>
      <c r="C137" s="95" t="s">
        <v>167</v>
      </c>
      <c r="D137" s="96">
        <f t="shared" si="100"/>
        <v>0</v>
      </c>
      <c r="E137" s="111"/>
      <c r="F137" s="97"/>
      <c r="G137" s="98">
        <f t="shared" si="101"/>
        <v>0</v>
      </c>
      <c r="H137" s="99">
        <f t="shared" si="102"/>
        <v>0</v>
      </c>
      <c r="I137" s="100"/>
    </row>
    <row r="138" spans="1:9" ht="18" hidden="1" customHeight="1">
      <c r="A138" s="630"/>
      <c r="B138" s="632" t="s">
        <v>168</v>
      </c>
      <c r="C138" s="633"/>
      <c r="D138" s="633"/>
      <c r="E138" s="634"/>
      <c r="F138" s="112">
        <f>SUM(F134:F137)</f>
        <v>0</v>
      </c>
      <c r="G138" s="112">
        <f>SUM(G134:G137)</f>
        <v>0</v>
      </c>
      <c r="H138" s="102">
        <f>SUM(H134:H137)</f>
        <v>0</v>
      </c>
      <c r="I138" s="103"/>
    </row>
    <row r="139" spans="1:9" ht="18" hidden="1" customHeight="1" thickBot="1">
      <c r="A139" s="630"/>
      <c r="B139" s="110">
        <f>+B134+1</f>
        <v>7</v>
      </c>
      <c r="C139" s="95" t="s">
        <v>167</v>
      </c>
      <c r="D139" s="96">
        <f>+ROUNDDOWN((F139/1.1),0)</f>
        <v>0</v>
      </c>
      <c r="E139" s="111"/>
      <c r="F139" s="97"/>
      <c r="G139" s="98">
        <f>(D139*E139)</f>
        <v>0</v>
      </c>
      <c r="H139" s="99">
        <f>+IF(D139&lt;C139,(D139*E139),C139*E139)</f>
        <v>0</v>
      </c>
      <c r="I139" s="100"/>
    </row>
    <row r="140" spans="1:9" ht="18" hidden="1" customHeight="1" thickBot="1">
      <c r="A140" s="630"/>
      <c r="B140" s="94">
        <f>+B139</f>
        <v>7</v>
      </c>
      <c r="C140" s="95" t="s">
        <v>167</v>
      </c>
      <c r="D140" s="96">
        <f t="shared" ref="D140:D142" si="104">+ROUNDDOWN((F140/1.1),0)</f>
        <v>0</v>
      </c>
      <c r="E140" s="111"/>
      <c r="F140" s="97"/>
      <c r="G140" s="98">
        <f t="shared" ref="G140:G142" si="105">(D140*E140)</f>
        <v>0</v>
      </c>
      <c r="H140" s="99">
        <f t="shared" ref="H140:H142" si="106">+IF(D140&lt;C140,(D140*E140),C140*E140)</f>
        <v>0</v>
      </c>
      <c r="I140" s="100"/>
    </row>
    <row r="141" spans="1:9" ht="18" hidden="1" customHeight="1" thickBot="1">
      <c r="A141" s="630"/>
      <c r="B141" s="94">
        <f t="shared" ref="B141:B142" si="107">+B140</f>
        <v>7</v>
      </c>
      <c r="C141" s="95" t="s">
        <v>167</v>
      </c>
      <c r="D141" s="96">
        <f t="shared" si="104"/>
        <v>0</v>
      </c>
      <c r="E141" s="111"/>
      <c r="F141" s="97"/>
      <c r="G141" s="98">
        <f t="shared" si="105"/>
        <v>0</v>
      </c>
      <c r="H141" s="99">
        <f t="shared" si="106"/>
        <v>0</v>
      </c>
      <c r="I141" s="100"/>
    </row>
    <row r="142" spans="1:9" ht="18" hidden="1" customHeight="1" thickBot="1">
      <c r="A142" s="630"/>
      <c r="B142" s="94">
        <f t="shared" si="107"/>
        <v>7</v>
      </c>
      <c r="C142" s="95" t="s">
        <v>167</v>
      </c>
      <c r="D142" s="96">
        <f t="shared" si="104"/>
        <v>0</v>
      </c>
      <c r="E142" s="111"/>
      <c r="F142" s="97"/>
      <c r="G142" s="98">
        <f t="shared" si="105"/>
        <v>0</v>
      </c>
      <c r="H142" s="99">
        <f t="shared" si="106"/>
        <v>0</v>
      </c>
      <c r="I142" s="100"/>
    </row>
    <row r="143" spans="1:9" ht="18" hidden="1" customHeight="1">
      <c r="A143" s="630"/>
      <c r="B143" s="632" t="s">
        <v>168</v>
      </c>
      <c r="C143" s="633"/>
      <c r="D143" s="633"/>
      <c r="E143" s="634"/>
      <c r="F143" s="112">
        <f>SUM(F139:F142)</f>
        <v>0</v>
      </c>
      <c r="G143" s="112">
        <f>SUM(G139:G142)</f>
        <v>0</v>
      </c>
      <c r="H143" s="102">
        <f>SUM(H139:H142)</f>
        <v>0</v>
      </c>
      <c r="I143" s="103"/>
    </row>
    <row r="144" spans="1:9" ht="18" hidden="1" customHeight="1" thickBot="1">
      <c r="A144" s="630"/>
      <c r="B144" s="110">
        <f>+B139+1</f>
        <v>8</v>
      </c>
      <c r="C144" s="95" t="s">
        <v>167</v>
      </c>
      <c r="D144" s="96">
        <f>+ROUNDDOWN((F144/1.1),0)</f>
        <v>0</v>
      </c>
      <c r="E144" s="111"/>
      <c r="F144" s="97"/>
      <c r="G144" s="98">
        <f>(D144*E144)</f>
        <v>0</v>
      </c>
      <c r="H144" s="99">
        <f>+IF(D144&lt;C144,(D144*E144),C144*E144)</f>
        <v>0</v>
      </c>
      <c r="I144" s="100"/>
    </row>
    <row r="145" spans="1:9" ht="18" hidden="1" customHeight="1" thickBot="1">
      <c r="A145" s="630"/>
      <c r="B145" s="94">
        <f>+B144</f>
        <v>8</v>
      </c>
      <c r="C145" s="95" t="s">
        <v>167</v>
      </c>
      <c r="D145" s="96">
        <f t="shared" ref="D145:D147" si="108">+ROUNDDOWN((F145/1.1),0)</f>
        <v>0</v>
      </c>
      <c r="E145" s="111"/>
      <c r="F145" s="97"/>
      <c r="G145" s="98">
        <f t="shared" ref="G145:G147" si="109">(D145*E145)</f>
        <v>0</v>
      </c>
      <c r="H145" s="99">
        <f t="shared" ref="H145:H147" si="110">+IF(D145&lt;C145,(D145*E145),C145*E145)</f>
        <v>0</v>
      </c>
      <c r="I145" s="100"/>
    </row>
    <row r="146" spans="1:9" ht="18" hidden="1" customHeight="1" thickBot="1">
      <c r="A146" s="630"/>
      <c r="B146" s="94">
        <f t="shared" ref="B146:B147" si="111">+B145</f>
        <v>8</v>
      </c>
      <c r="C146" s="95" t="s">
        <v>167</v>
      </c>
      <c r="D146" s="96">
        <f t="shared" si="108"/>
        <v>0</v>
      </c>
      <c r="E146" s="111"/>
      <c r="F146" s="97"/>
      <c r="G146" s="98">
        <f t="shared" si="109"/>
        <v>0</v>
      </c>
      <c r="H146" s="99">
        <f t="shared" si="110"/>
        <v>0</v>
      </c>
      <c r="I146" s="100"/>
    </row>
    <row r="147" spans="1:9" ht="18" hidden="1" customHeight="1" thickBot="1">
      <c r="A147" s="630"/>
      <c r="B147" s="94">
        <f t="shared" si="111"/>
        <v>8</v>
      </c>
      <c r="C147" s="95" t="s">
        <v>167</v>
      </c>
      <c r="D147" s="96">
        <f t="shared" si="108"/>
        <v>0</v>
      </c>
      <c r="E147" s="111"/>
      <c r="F147" s="97"/>
      <c r="G147" s="98">
        <f t="shared" si="109"/>
        <v>0</v>
      </c>
      <c r="H147" s="99">
        <f t="shared" si="110"/>
        <v>0</v>
      </c>
      <c r="I147" s="100"/>
    </row>
    <row r="148" spans="1:9" ht="18" hidden="1" customHeight="1">
      <c r="A148" s="630"/>
      <c r="B148" s="632" t="s">
        <v>168</v>
      </c>
      <c r="C148" s="633"/>
      <c r="D148" s="633"/>
      <c r="E148" s="634"/>
      <c r="F148" s="112">
        <f>SUM(F144:F147)</f>
        <v>0</v>
      </c>
      <c r="G148" s="112">
        <f>SUM(G144:G147)</f>
        <v>0</v>
      </c>
      <c r="H148" s="102">
        <f>SUM(H144:H147)</f>
        <v>0</v>
      </c>
      <c r="I148" s="103"/>
    </row>
    <row r="149" spans="1:9" ht="18" hidden="1" customHeight="1" thickBot="1">
      <c r="A149" s="630"/>
      <c r="B149" s="110">
        <f>+B144+1</f>
        <v>9</v>
      </c>
      <c r="C149" s="95" t="s">
        <v>167</v>
      </c>
      <c r="D149" s="96">
        <f>+ROUNDDOWN((F149/1.1),0)</f>
        <v>0</v>
      </c>
      <c r="E149" s="111"/>
      <c r="F149" s="97"/>
      <c r="G149" s="98">
        <f>(D149*E149)</f>
        <v>0</v>
      </c>
      <c r="H149" s="99">
        <f>+IF(D149&lt;C149,(D149*E149),C149*E149)</f>
        <v>0</v>
      </c>
      <c r="I149" s="100"/>
    </row>
    <row r="150" spans="1:9" ht="18" hidden="1" customHeight="1" thickBot="1">
      <c r="A150" s="630"/>
      <c r="B150" s="94">
        <f>+B149</f>
        <v>9</v>
      </c>
      <c r="C150" s="95" t="s">
        <v>167</v>
      </c>
      <c r="D150" s="96">
        <f t="shared" ref="D150:D152" si="112">+ROUNDDOWN((F150/1.1),0)</f>
        <v>0</v>
      </c>
      <c r="E150" s="111"/>
      <c r="F150" s="97"/>
      <c r="G150" s="98">
        <f t="shared" ref="G150:G152" si="113">(D150*E150)</f>
        <v>0</v>
      </c>
      <c r="H150" s="99">
        <f t="shared" ref="H150:H152" si="114">+IF(D150&lt;C150,(D150*E150),C150*E150)</f>
        <v>0</v>
      </c>
      <c r="I150" s="100"/>
    </row>
    <row r="151" spans="1:9" ht="18" hidden="1" customHeight="1" thickBot="1">
      <c r="A151" s="630"/>
      <c r="B151" s="94">
        <f t="shared" ref="B151:B152" si="115">+B150</f>
        <v>9</v>
      </c>
      <c r="C151" s="95" t="s">
        <v>167</v>
      </c>
      <c r="D151" s="96">
        <f t="shared" si="112"/>
        <v>0</v>
      </c>
      <c r="E151" s="111"/>
      <c r="F151" s="97"/>
      <c r="G151" s="98">
        <f t="shared" si="113"/>
        <v>0</v>
      </c>
      <c r="H151" s="99">
        <f t="shared" si="114"/>
        <v>0</v>
      </c>
      <c r="I151" s="100"/>
    </row>
    <row r="152" spans="1:9" ht="18" hidden="1" customHeight="1" thickBot="1">
      <c r="A152" s="630"/>
      <c r="B152" s="94">
        <f t="shared" si="115"/>
        <v>9</v>
      </c>
      <c r="C152" s="95" t="s">
        <v>167</v>
      </c>
      <c r="D152" s="96">
        <f t="shared" si="112"/>
        <v>0</v>
      </c>
      <c r="E152" s="111"/>
      <c r="F152" s="97"/>
      <c r="G152" s="98">
        <f t="shared" si="113"/>
        <v>0</v>
      </c>
      <c r="H152" s="99">
        <f t="shared" si="114"/>
        <v>0</v>
      </c>
      <c r="I152" s="100"/>
    </row>
    <row r="153" spans="1:9" ht="18" hidden="1" customHeight="1">
      <c r="A153" s="630"/>
      <c r="B153" s="632" t="s">
        <v>168</v>
      </c>
      <c r="C153" s="633"/>
      <c r="D153" s="633"/>
      <c r="E153" s="634"/>
      <c r="F153" s="112">
        <f>SUM(F149:F152)</f>
        <v>0</v>
      </c>
      <c r="G153" s="112">
        <f>SUM(G149:G152)</f>
        <v>0</v>
      </c>
      <c r="H153" s="102">
        <f>SUM(H149:H152)</f>
        <v>0</v>
      </c>
      <c r="I153" s="103"/>
    </row>
    <row r="154" spans="1:9" ht="18" hidden="1" customHeight="1" thickBot="1">
      <c r="A154" s="630"/>
      <c r="B154" s="110">
        <f>+B149+1</f>
        <v>10</v>
      </c>
      <c r="C154" s="95" t="s">
        <v>167</v>
      </c>
      <c r="D154" s="96">
        <f>+ROUNDDOWN((F154/1.1),0)</f>
        <v>0</v>
      </c>
      <c r="E154" s="111"/>
      <c r="F154" s="97"/>
      <c r="G154" s="98">
        <f>(D154*E154)</f>
        <v>0</v>
      </c>
      <c r="H154" s="99">
        <f>+IF(D154&lt;C154,(D154*E154),C154*E154)</f>
        <v>0</v>
      </c>
      <c r="I154" s="100"/>
    </row>
    <row r="155" spans="1:9" ht="18" hidden="1" customHeight="1" thickBot="1">
      <c r="A155" s="630"/>
      <c r="B155" s="94">
        <f>+B154</f>
        <v>10</v>
      </c>
      <c r="C155" s="95" t="s">
        <v>167</v>
      </c>
      <c r="D155" s="96">
        <f t="shared" ref="D155:D157" si="116">+ROUNDDOWN((F155/1.1),0)</f>
        <v>0</v>
      </c>
      <c r="E155" s="111"/>
      <c r="F155" s="97"/>
      <c r="G155" s="98">
        <f t="shared" ref="G155:G157" si="117">(D155*E155)</f>
        <v>0</v>
      </c>
      <c r="H155" s="99">
        <f t="shared" ref="H155:H157" si="118">+IF(D155&lt;C155,(D155*E155),C155*E155)</f>
        <v>0</v>
      </c>
      <c r="I155" s="100"/>
    </row>
    <row r="156" spans="1:9" ht="18" hidden="1" customHeight="1" thickBot="1">
      <c r="A156" s="630"/>
      <c r="B156" s="94">
        <f t="shared" ref="B156:B157" si="119">+B155</f>
        <v>10</v>
      </c>
      <c r="C156" s="95" t="s">
        <v>167</v>
      </c>
      <c r="D156" s="96">
        <f t="shared" si="116"/>
        <v>0</v>
      </c>
      <c r="E156" s="111"/>
      <c r="F156" s="97"/>
      <c r="G156" s="98">
        <f t="shared" si="117"/>
        <v>0</v>
      </c>
      <c r="H156" s="99">
        <f t="shared" si="118"/>
        <v>0</v>
      </c>
      <c r="I156" s="100"/>
    </row>
    <row r="157" spans="1:9" ht="18" hidden="1" customHeight="1" thickBot="1">
      <c r="A157" s="630"/>
      <c r="B157" s="94">
        <f t="shared" si="119"/>
        <v>10</v>
      </c>
      <c r="C157" s="95" t="s">
        <v>167</v>
      </c>
      <c r="D157" s="96">
        <f t="shared" si="116"/>
        <v>0</v>
      </c>
      <c r="E157" s="111"/>
      <c r="F157" s="97"/>
      <c r="G157" s="98">
        <f t="shared" si="117"/>
        <v>0</v>
      </c>
      <c r="H157" s="99">
        <f t="shared" si="118"/>
        <v>0</v>
      </c>
      <c r="I157" s="100"/>
    </row>
    <row r="158" spans="1:9" ht="18" hidden="1" customHeight="1">
      <c r="A158" s="630"/>
      <c r="B158" s="632" t="s">
        <v>168</v>
      </c>
      <c r="C158" s="633"/>
      <c r="D158" s="633"/>
      <c r="E158" s="634"/>
      <c r="F158" s="112">
        <f>SUM(F154:F157)</f>
        <v>0</v>
      </c>
      <c r="G158" s="112">
        <f>SUM(G154:G157)</f>
        <v>0</v>
      </c>
      <c r="H158" s="102">
        <f>SUM(H154:H157)</f>
        <v>0</v>
      </c>
      <c r="I158" s="103"/>
    </row>
    <row r="159" spans="1:9" ht="18.600000000000001" customHeight="1" thickBot="1">
      <c r="A159" s="631"/>
      <c r="B159" s="638" t="s">
        <v>18</v>
      </c>
      <c r="C159" s="639"/>
      <c r="D159" s="639"/>
      <c r="E159" s="640"/>
      <c r="F159" s="113">
        <f>SUM(F113,F118,F123,F128,F133,F138,F143,F148,F153,F158)</f>
        <v>0</v>
      </c>
      <c r="G159" s="114">
        <f>SUM(G113,G118,G123,G128,G133,G138,G143,G148,G153,G158)</f>
        <v>0</v>
      </c>
      <c r="H159" s="115">
        <f>SUM(H113,H118,H123,H128,H133,H138,H143,H148,H153,H158)</f>
        <v>0</v>
      </c>
      <c r="I159" s="116"/>
    </row>
    <row r="160" spans="1:9" ht="18" customHeight="1">
      <c r="A160" s="629" t="s">
        <v>171</v>
      </c>
      <c r="B160" s="88">
        <v>1</v>
      </c>
      <c r="C160" s="117"/>
      <c r="D160" s="90">
        <f>+ROUNDDOWN((F160/1.1),0)</f>
        <v>0</v>
      </c>
      <c r="E160" s="91"/>
      <c r="F160" s="91"/>
      <c r="G160" s="90">
        <f>(D160*E160)</f>
        <v>0</v>
      </c>
      <c r="H160" s="92">
        <f>+IF(D160&lt;C160,(D160*E160),C160*E160)</f>
        <v>0</v>
      </c>
      <c r="I160" s="93"/>
    </row>
    <row r="161" spans="1:9" ht="18" customHeight="1">
      <c r="A161" s="630"/>
      <c r="B161" s="110">
        <f>+B160</f>
        <v>1</v>
      </c>
      <c r="C161" s="117"/>
      <c r="D161" s="96">
        <f t="shared" ref="D161:D163" si="120">+ROUNDDOWN((F161/1.1),0)</f>
        <v>0</v>
      </c>
      <c r="E161" s="97"/>
      <c r="F161" s="97"/>
      <c r="G161" s="98">
        <f t="shared" ref="G161:G163" si="121">(D161*E161)</f>
        <v>0</v>
      </c>
      <c r="H161" s="99">
        <f t="shared" ref="H161:H163" si="122">+IF(D161&lt;C161,(D161*E161),C161*E161)</f>
        <v>0</v>
      </c>
      <c r="I161" s="100"/>
    </row>
    <row r="162" spans="1:9" ht="18" customHeight="1">
      <c r="A162" s="630"/>
      <c r="B162" s="110">
        <f t="shared" ref="B162:B163" si="123">+B161</f>
        <v>1</v>
      </c>
      <c r="C162" s="117"/>
      <c r="D162" s="96">
        <f t="shared" si="120"/>
        <v>0</v>
      </c>
      <c r="E162" s="97"/>
      <c r="F162" s="97"/>
      <c r="G162" s="98">
        <f t="shared" si="121"/>
        <v>0</v>
      </c>
      <c r="H162" s="99">
        <f t="shared" si="122"/>
        <v>0</v>
      </c>
      <c r="I162" s="100"/>
    </row>
    <row r="163" spans="1:9" ht="18" customHeight="1">
      <c r="A163" s="630"/>
      <c r="B163" s="110">
        <f t="shared" si="123"/>
        <v>1</v>
      </c>
      <c r="C163" s="117"/>
      <c r="D163" s="96">
        <f t="shared" si="120"/>
        <v>0</v>
      </c>
      <c r="E163" s="97"/>
      <c r="F163" s="97"/>
      <c r="G163" s="98">
        <f t="shared" si="121"/>
        <v>0</v>
      </c>
      <c r="H163" s="99">
        <f t="shared" si="122"/>
        <v>0</v>
      </c>
      <c r="I163" s="100"/>
    </row>
    <row r="164" spans="1:9" ht="18" customHeight="1" thickBot="1">
      <c r="A164" s="630"/>
      <c r="B164" s="632" t="s">
        <v>168</v>
      </c>
      <c r="C164" s="633"/>
      <c r="D164" s="633"/>
      <c r="E164" s="634"/>
      <c r="F164" s="101">
        <f>SUM(F160:F163)</f>
        <v>0</v>
      </c>
      <c r="G164" s="101">
        <f>SUM(G160:G163)</f>
        <v>0</v>
      </c>
      <c r="H164" s="102">
        <f>SUM(H160:H163)</f>
        <v>0</v>
      </c>
      <c r="I164" s="103"/>
    </row>
    <row r="165" spans="1:9" ht="18" customHeight="1">
      <c r="A165" s="630"/>
      <c r="B165" s="88">
        <f>+B160+1</f>
        <v>2</v>
      </c>
      <c r="C165" s="117"/>
      <c r="D165" s="90">
        <f>+ROUNDDOWN((F165/1.1),0)</f>
        <v>0</v>
      </c>
      <c r="E165" s="91"/>
      <c r="F165" s="91"/>
      <c r="G165" s="90">
        <f>(D165*E165)</f>
        <v>0</v>
      </c>
      <c r="H165" s="92">
        <f>+IF(D165&lt;C165,(D165*E165),C165*E165)</f>
        <v>0</v>
      </c>
      <c r="I165" s="109"/>
    </row>
    <row r="166" spans="1:9" ht="18" customHeight="1">
      <c r="A166" s="630"/>
      <c r="B166" s="110">
        <f>+B165</f>
        <v>2</v>
      </c>
      <c r="C166" s="117"/>
      <c r="D166" s="96">
        <f t="shared" ref="D166:D168" si="124">+ROUNDDOWN((F166/1.1),0)</f>
        <v>0</v>
      </c>
      <c r="E166" s="97"/>
      <c r="F166" s="97"/>
      <c r="G166" s="98">
        <f t="shared" ref="G166:G168" si="125">(D166*E166)</f>
        <v>0</v>
      </c>
      <c r="H166" s="99">
        <f t="shared" ref="H166:H168" si="126">+IF(D166&lt;C166,(D166*E166),C166*E166)</f>
        <v>0</v>
      </c>
      <c r="I166" s="100"/>
    </row>
    <row r="167" spans="1:9" ht="18" customHeight="1">
      <c r="A167" s="630"/>
      <c r="B167" s="110">
        <f t="shared" ref="B167:B168" si="127">+B166</f>
        <v>2</v>
      </c>
      <c r="C167" s="117"/>
      <c r="D167" s="96">
        <f t="shared" si="124"/>
        <v>0</v>
      </c>
      <c r="E167" s="97"/>
      <c r="F167" s="97"/>
      <c r="G167" s="98">
        <f t="shared" si="125"/>
        <v>0</v>
      </c>
      <c r="H167" s="99">
        <f t="shared" si="126"/>
        <v>0</v>
      </c>
      <c r="I167" s="100"/>
    </row>
    <row r="168" spans="1:9" ht="18" customHeight="1">
      <c r="A168" s="630"/>
      <c r="B168" s="110">
        <f t="shared" si="127"/>
        <v>2</v>
      </c>
      <c r="C168" s="117"/>
      <c r="D168" s="96">
        <f t="shared" si="124"/>
        <v>0</v>
      </c>
      <c r="E168" s="97"/>
      <c r="F168" s="97"/>
      <c r="G168" s="98">
        <f t="shared" si="125"/>
        <v>0</v>
      </c>
      <c r="H168" s="99">
        <f t="shared" si="126"/>
        <v>0</v>
      </c>
      <c r="I168" s="100"/>
    </row>
    <row r="169" spans="1:9" ht="18" customHeight="1" thickBot="1">
      <c r="A169" s="630"/>
      <c r="B169" s="632" t="s">
        <v>168</v>
      </c>
      <c r="C169" s="633"/>
      <c r="D169" s="633"/>
      <c r="E169" s="634"/>
      <c r="F169" s="101">
        <f>SUM(F165:F168)</f>
        <v>0</v>
      </c>
      <c r="G169" s="101">
        <f>SUM(G165:G168)</f>
        <v>0</v>
      </c>
      <c r="H169" s="102">
        <f>SUM(H165:H168)</f>
        <v>0</v>
      </c>
      <c r="I169" s="103"/>
    </row>
    <row r="170" spans="1:9" ht="18" customHeight="1">
      <c r="A170" s="630"/>
      <c r="B170" s="88">
        <f>+B165+1</f>
        <v>3</v>
      </c>
      <c r="C170" s="117"/>
      <c r="D170" s="90">
        <f>+ROUNDDOWN((F170/1.1),0)</f>
        <v>0</v>
      </c>
      <c r="E170" s="91"/>
      <c r="F170" s="91"/>
      <c r="G170" s="90">
        <f>(D170*E170)</f>
        <v>0</v>
      </c>
      <c r="H170" s="92">
        <f>+IF(D170&lt;C170,(D170*E170),C170*E170)</f>
        <v>0</v>
      </c>
      <c r="I170" s="109"/>
    </row>
    <row r="171" spans="1:9" ht="18" customHeight="1">
      <c r="A171" s="630"/>
      <c r="B171" s="110">
        <f>+B170</f>
        <v>3</v>
      </c>
      <c r="C171" s="117"/>
      <c r="D171" s="96">
        <f t="shared" ref="D171:D173" si="128">+ROUNDDOWN((F171/1.1),0)</f>
        <v>0</v>
      </c>
      <c r="E171" s="97"/>
      <c r="F171" s="97"/>
      <c r="G171" s="98">
        <f t="shared" ref="G171:G173" si="129">(D171*E171)</f>
        <v>0</v>
      </c>
      <c r="H171" s="99">
        <f t="shared" ref="H171:H173" si="130">+IF(D171&lt;C171,(D171*E171),C171*E171)</f>
        <v>0</v>
      </c>
      <c r="I171" s="100"/>
    </row>
    <row r="172" spans="1:9" ht="18" customHeight="1">
      <c r="A172" s="630"/>
      <c r="B172" s="110">
        <f t="shared" ref="B172:B173" si="131">+B171</f>
        <v>3</v>
      </c>
      <c r="C172" s="117"/>
      <c r="D172" s="96">
        <f t="shared" si="128"/>
        <v>0</v>
      </c>
      <c r="E172" s="97"/>
      <c r="F172" s="97"/>
      <c r="G172" s="98">
        <f t="shared" si="129"/>
        <v>0</v>
      </c>
      <c r="H172" s="99">
        <f t="shared" si="130"/>
        <v>0</v>
      </c>
      <c r="I172" s="100"/>
    </row>
    <row r="173" spans="1:9" ht="18" customHeight="1">
      <c r="A173" s="630"/>
      <c r="B173" s="110">
        <f t="shared" si="131"/>
        <v>3</v>
      </c>
      <c r="C173" s="117"/>
      <c r="D173" s="96">
        <f t="shared" si="128"/>
        <v>0</v>
      </c>
      <c r="E173" s="97"/>
      <c r="F173" s="97"/>
      <c r="G173" s="98">
        <f t="shared" si="129"/>
        <v>0</v>
      </c>
      <c r="H173" s="99">
        <f t="shared" si="130"/>
        <v>0</v>
      </c>
      <c r="I173" s="100"/>
    </row>
    <row r="174" spans="1:9" ht="18" customHeight="1">
      <c r="A174" s="630"/>
      <c r="B174" s="632" t="s">
        <v>168</v>
      </c>
      <c r="C174" s="633"/>
      <c r="D174" s="633"/>
      <c r="E174" s="634"/>
      <c r="F174" s="101">
        <f>SUM(F170:F173)</f>
        <v>0</v>
      </c>
      <c r="G174" s="101">
        <f>SUM(G170:G173)</f>
        <v>0</v>
      </c>
      <c r="H174" s="102">
        <f>SUM(H170:H173)</f>
        <v>0</v>
      </c>
      <c r="I174" s="103"/>
    </row>
    <row r="175" spans="1:9" ht="18" hidden="1" customHeight="1">
      <c r="A175" s="630"/>
      <c r="B175" s="118">
        <f>+B170+1</f>
        <v>4</v>
      </c>
      <c r="C175" s="117"/>
      <c r="D175" s="106">
        <f>+ROUNDDOWN((F175/1.1),0)</f>
        <v>0</v>
      </c>
      <c r="E175" s="119"/>
      <c r="F175" s="107"/>
      <c r="G175" s="106">
        <f>(D175*E175)</f>
        <v>0</v>
      </c>
      <c r="H175" s="108">
        <f>+IF(D175&lt;C175,(D175*E175),C175*E175)</f>
        <v>0</v>
      </c>
      <c r="I175" s="109"/>
    </row>
    <row r="176" spans="1:9" ht="18" hidden="1" customHeight="1">
      <c r="A176" s="630"/>
      <c r="B176" s="110">
        <f>+B175</f>
        <v>4</v>
      </c>
      <c r="C176" s="117"/>
      <c r="D176" s="96">
        <f t="shared" ref="D176:D178" si="132">+ROUNDDOWN((F176/1.1),0)</f>
        <v>0</v>
      </c>
      <c r="E176" s="111"/>
      <c r="F176" s="97"/>
      <c r="G176" s="98">
        <f t="shared" ref="G176:G178" si="133">(D176*E176)</f>
        <v>0</v>
      </c>
      <c r="H176" s="99">
        <f t="shared" ref="H176:H178" si="134">+IF(D176&lt;C176,(D176*E176),C176*E176)</f>
        <v>0</v>
      </c>
      <c r="I176" s="100"/>
    </row>
    <row r="177" spans="1:9" ht="18" hidden="1" customHeight="1">
      <c r="A177" s="630"/>
      <c r="B177" s="110">
        <f t="shared" ref="B177:B178" si="135">+B176</f>
        <v>4</v>
      </c>
      <c r="C177" s="117"/>
      <c r="D177" s="96">
        <f t="shared" si="132"/>
        <v>0</v>
      </c>
      <c r="E177" s="111"/>
      <c r="F177" s="97"/>
      <c r="G177" s="98">
        <f t="shared" si="133"/>
        <v>0</v>
      </c>
      <c r="H177" s="99">
        <f t="shared" si="134"/>
        <v>0</v>
      </c>
      <c r="I177" s="100"/>
    </row>
    <row r="178" spans="1:9" ht="18" hidden="1" customHeight="1">
      <c r="A178" s="630"/>
      <c r="B178" s="110">
        <f t="shared" si="135"/>
        <v>4</v>
      </c>
      <c r="C178" s="117"/>
      <c r="D178" s="96">
        <f t="shared" si="132"/>
        <v>0</v>
      </c>
      <c r="E178" s="111"/>
      <c r="F178" s="97"/>
      <c r="G178" s="98">
        <f t="shared" si="133"/>
        <v>0</v>
      </c>
      <c r="H178" s="99">
        <f t="shared" si="134"/>
        <v>0</v>
      </c>
      <c r="I178" s="100"/>
    </row>
    <row r="179" spans="1:9" ht="18" hidden="1" customHeight="1">
      <c r="A179" s="630"/>
      <c r="B179" s="632" t="s">
        <v>168</v>
      </c>
      <c r="C179" s="633"/>
      <c r="D179" s="633"/>
      <c r="E179" s="634"/>
      <c r="F179" s="112">
        <f>SUM(F175:F178)</f>
        <v>0</v>
      </c>
      <c r="G179" s="112">
        <f>SUM(G175:G178)</f>
        <v>0</v>
      </c>
      <c r="H179" s="102">
        <f>SUM(H175:H178)</f>
        <v>0</v>
      </c>
      <c r="I179" s="103"/>
    </row>
    <row r="180" spans="1:9" ht="18" hidden="1" customHeight="1">
      <c r="A180" s="630"/>
      <c r="B180" s="118">
        <f>+B175+1</f>
        <v>5</v>
      </c>
      <c r="C180" s="117"/>
      <c r="D180" s="106">
        <f>+ROUNDDOWN((F180/1.1),0)</f>
        <v>0</v>
      </c>
      <c r="E180" s="119"/>
      <c r="F180" s="107"/>
      <c r="G180" s="106">
        <f>(D180*E180)</f>
        <v>0</v>
      </c>
      <c r="H180" s="108">
        <f>+IF(D180&lt;C180,(D180*E180),C180*E180)</f>
        <v>0</v>
      </c>
      <c r="I180" s="109"/>
    </row>
    <row r="181" spans="1:9" ht="18" hidden="1" customHeight="1">
      <c r="A181" s="630"/>
      <c r="B181" s="110">
        <f>+B180</f>
        <v>5</v>
      </c>
      <c r="C181" s="117"/>
      <c r="D181" s="96">
        <f t="shared" ref="D181:D183" si="136">+ROUNDDOWN((F181/1.1),0)</f>
        <v>0</v>
      </c>
      <c r="E181" s="111"/>
      <c r="F181" s="97"/>
      <c r="G181" s="98">
        <f t="shared" ref="G181:G183" si="137">(D181*E181)</f>
        <v>0</v>
      </c>
      <c r="H181" s="99">
        <f t="shared" ref="H181:H183" si="138">+IF(D181&lt;C181,(D181*E181),C181*E181)</f>
        <v>0</v>
      </c>
      <c r="I181" s="100"/>
    </row>
    <row r="182" spans="1:9" ht="18" hidden="1" customHeight="1">
      <c r="A182" s="630"/>
      <c r="B182" s="110">
        <f t="shared" ref="B182:B183" si="139">+B181</f>
        <v>5</v>
      </c>
      <c r="C182" s="117"/>
      <c r="D182" s="96">
        <f t="shared" si="136"/>
        <v>0</v>
      </c>
      <c r="E182" s="111"/>
      <c r="F182" s="97"/>
      <c r="G182" s="98">
        <f t="shared" si="137"/>
        <v>0</v>
      </c>
      <c r="H182" s="99">
        <f t="shared" si="138"/>
        <v>0</v>
      </c>
      <c r="I182" s="100"/>
    </row>
    <row r="183" spans="1:9" ht="18" hidden="1" customHeight="1">
      <c r="A183" s="630"/>
      <c r="B183" s="110">
        <f t="shared" si="139"/>
        <v>5</v>
      </c>
      <c r="C183" s="117"/>
      <c r="D183" s="96">
        <f t="shared" si="136"/>
        <v>0</v>
      </c>
      <c r="E183" s="111"/>
      <c r="F183" s="97"/>
      <c r="G183" s="98">
        <f t="shared" si="137"/>
        <v>0</v>
      </c>
      <c r="H183" s="99">
        <f t="shared" si="138"/>
        <v>0</v>
      </c>
      <c r="I183" s="100"/>
    </row>
    <row r="184" spans="1:9" ht="18" hidden="1" customHeight="1">
      <c r="A184" s="630"/>
      <c r="B184" s="632" t="s">
        <v>168</v>
      </c>
      <c r="C184" s="633"/>
      <c r="D184" s="633"/>
      <c r="E184" s="634"/>
      <c r="F184" s="112">
        <f>SUM(F180:F183)</f>
        <v>0</v>
      </c>
      <c r="G184" s="112">
        <f>SUM(G180:G183)</f>
        <v>0</v>
      </c>
      <c r="H184" s="102">
        <f>SUM(H180:H183)</f>
        <v>0</v>
      </c>
      <c r="I184" s="103"/>
    </row>
    <row r="185" spans="1:9" ht="18" hidden="1" customHeight="1">
      <c r="A185" s="630"/>
      <c r="B185" s="118">
        <f>+B180+1</f>
        <v>6</v>
      </c>
      <c r="C185" s="117"/>
      <c r="D185" s="106">
        <f>+ROUNDDOWN((F185/1.1),0)</f>
        <v>0</v>
      </c>
      <c r="E185" s="119"/>
      <c r="F185" s="107"/>
      <c r="G185" s="106">
        <f>(D185*E185)</f>
        <v>0</v>
      </c>
      <c r="H185" s="108">
        <f>+IF(D185&lt;C185,(D185*E185),C185*E185)</f>
        <v>0</v>
      </c>
      <c r="I185" s="109"/>
    </row>
    <row r="186" spans="1:9" ht="18" hidden="1" customHeight="1">
      <c r="A186" s="630"/>
      <c r="B186" s="110">
        <f>+B185</f>
        <v>6</v>
      </c>
      <c r="C186" s="117"/>
      <c r="D186" s="96">
        <f t="shared" ref="D186:D188" si="140">+ROUNDDOWN((F186/1.1),0)</f>
        <v>0</v>
      </c>
      <c r="E186" s="111"/>
      <c r="F186" s="97"/>
      <c r="G186" s="98">
        <f t="shared" ref="G186:G188" si="141">(D186*E186)</f>
        <v>0</v>
      </c>
      <c r="H186" s="99">
        <f t="shared" ref="H186:H188" si="142">+IF(D186&lt;C186,(D186*E186),C186*E186)</f>
        <v>0</v>
      </c>
      <c r="I186" s="100"/>
    </row>
    <row r="187" spans="1:9" ht="18" hidden="1" customHeight="1">
      <c r="A187" s="630"/>
      <c r="B187" s="110">
        <f t="shared" ref="B187:B188" si="143">+B186</f>
        <v>6</v>
      </c>
      <c r="C187" s="117"/>
      <c r="D187" s="96">
        <f t="shared" si="140"/>
        <v>0</v>
      </c>
      <c r="E187" s="111"/>
      <c r="F187" s="97"/>
      <c r="G187" s="98">
        <f t="shared" si="141"/>
        <v>0</v>
      </c>
      <c r="H187" s="99">
        <f t="shared" si="142"/>
        <v>0</v>
      </c>
      <c r="I187" s="100"/>
    </row>
    <row r="188" spans="1:9" ht="18" hidden="1" customHeight="1">
      <c r="A188" s="630"/>
      <c r="B188" s="110">
        <f t="shared" si="143"/>
        <v>6</v>
      </c>
      <c r="C188" s="117"/>
      <c r="D188" s="96">
        <f t="shared" si="140"/>
        <v>0</v>
      </c>
      <c r="E188" s="111"/>
      <c r="F188" s="97"/>
      <c r="G188" s="98">
        <f t="shared" si="141"/>
        <v>0</v>
      </c>
      <c r="H188" s="99">
        <f t="shared" si="142"/>
        <v>0</v>
      </c>
      <c r="I188" s="100"/>
    </row>
    <row r="189" spans="1:9" ht="18" hidden="1" customHeight="1">
      <c r="A189" s="630"/>
      <c r="B189" s="632" t="s">
        <v>168</v>
      </c>
      <c r="C189" s="633"/>
      <c r="D189" s="633"/>
      <c r="E189" s="634"/>
      <c r="F189" s="112">
        <f>SUM(F185:F188)</f>
        <v>0</v>
      </c>
      <c r="G189" s="112">
        <f>SUM(G185:G188)</f>
        <v>0</v>
      </c>
      <c r="H189" s="102">
        <f>SUM(H185:H188)</f>
        <v>0</v>
      </c>
      <c r="I189" s="103"/>
    </row>
    <row r="190" spans="1:9" ht="18" hidden="1" customHeight="1">
      <c r="A190" s="630"/>
      <c r="B190" s="118">
        <f>+B185+1</f>
        <v>7</v>
      </c>
      <c r="C190" s="117"/>
      <c r="D190" s="106">
        <f>+ROUNDDOWN((F190/1.1),0)</f>
        <v>0</v>
      </c>
      <c r="E190" s="119"/>
      <c r="F190" s="107"/>
      <c r="G190" s="106">
        <f>(D190*E190)</f>
        <v>0</v>
      </c>
      <c r="H190" s="108">
        <f>+IF(D190&lt;C190,(D190*E190),C190*E190)</f>
        <v>0</v>
      </c>
      <c r="I190" s="109"/>
    </row>
    <row r="191" spans="1:9" ht="18" hidden="1" customHeight="1">
      <c r="A191" s="630"/>
      <c r="B191" s="110">
        <f>+B190</f>
        <v>7</v>
      </c>
      <c r="C191" s="117"/>
      <c r="D191" s="96">
        <f t="shared" ref="D191:D193" si="144">+ROUNDDOWN((F191/1.1),0)</f>
        <v>0</v>
      </c>
      <c r="E191" s="111"/>
      <c r="F191" s="97"/>
      <c r="G191" s="98">
        <f t="shared" ref="G191:G193" si="145">(D191*E191)</f>
        <v>0</v>
      </c>
      <c r="H191" s="99">
        <f t="shared" ref="H191:H193" si="146">+IF(D191&lt;C191,(D191*E191),C191*E191)</f>
        <v>0</v>
      </c>
      <c r="I191" s="100"/>
    </row>
    <row r="192" spans="1:9" ht="18" hidden="1" customHeight="1">
      <c r="A192" s="630"/>
      <c r="B192" s="110">
        <f t="shared" ref="B192:B193" si="147">+B191</f>
        <v>7</v>
      </c>
      <c r="C192" s="117"/>
      <c r="D192" s="96">
        <f t="shared" si="144"/>
        <v>0</v>
      </c>
      <c r="E192" s="111"/>
      <c r="F192" s="97"/>
      <c r="G192" s="98">
        <f t="shared" si="145"/>
        <v>0</v>
      </c>
      <c r="H192" s="99">
        <f t="shared" si="146"/>
        <v>0</v>
      </c>
      <c r="I192" s="100"/>
    </row>
    <row r="193" spans="1:9" ht="18" hidden="1" customHeight="1">
      <c r="A193" s="630"/>
      <c r="B193" s="110">
        <f t="shared" si="147"/>
        <v>7</v>
      </c>
      <c r="C193" s="117"/>
      <c r="D193" s="96">
        <f t="shared" si="144"/>
        <v>0</v>
      </c>
      <c r="E193" s="111"/>
      <c r="F193" s="97"/>
      <c r="G193" s="98">
        <f t="shared" si="145"/>
        <v>0</v>
      </c>
      <c r="H193" s="99">
        <f t="shared" si="146"/>
        <v>0</v>
      </c>
      <c r="I193" s="100"/>
    </row>
    <row r="194" spans="1:9" ht="18" hidden="1" customHeight="1">
      <c r="A194" s="630"/>
      <c r="B194" s="632" t="s">
        <v>168</v>
      </c>
      <c r="C194" s="633"/>
      <c r="D194" s="633"/>
      <c r="E194" s="634"/>
      <c r="F194" s="112">
        <f>SUM(F190:F193)</f>
        <v>0</v>
      </c>
      <c r="G194" s="112">
        <f>SUM(G190:G193)</f>
        <v>0</v>
      </c>
      <c r="H194" s="102">
        <f>SUM(H190:H193)</f>
        <v>0</v>
      </c>
      <c r="I194" s="103"/>
    </row>
    <row r="195" spans="1:9" ht="18" hidden="1" customHeight="1">
      <c r="A195" s="630"/>
      <c r="B195" s="118">
        <f>+B190+1</f>
        <v>8</v>
      </c>
      <c r="C195" s="117"/>
      <c r="D195" s="106">
        <f>+ROUNDDOWN((F195/1.1),0)</f>
        <v>0</v>
      </c>
      <c r="E195" s="119"/>
      <c r="F195" s="107"/>
      <c r="G195" s="106">
        <f>(D195*E195)</f>
        <v>0</v>
      </c>
      <c r="H195" s="108">
        <f>+IF(D195&lt;C195,(D195*E195),C195*E195)</f>
        <v>0</v>
      </c>
      <c r="I195" s="109"/>
    </row>
    <row r="196" spans="1:9" ht="18" hidden="1" customHeight="1">
      <c r="A196" s="630"/>
      <c r="B196" s="110">
        <f>+B195</f>
        <v>8</v>
      </c>
      <c r="C196" s="117"/>
      <c r="D196" s="96">
        <f t="shared" ref="D196:D198" si="148">+ROUNDDOWN((F196/1.1),0)</f>
        <v>0</v>
      </c>
      <c r="E196" s="111"/>
      <c r="F196" s="97"/>
      <c r="G196" s="98">
        <f t="shared" ref="G196:G198" si="149">(D196*E196)</f>
        <v>0</v>
      </c>
      <c r="H196" s="99">
        <f t="shared" ref="H196:H198" si="150">+IF(D196&lt;C196,(D196*E196),C196*E196)</f>
        <v>0</v>
      </c>
      <c r="I196" s="100"/>
    </row>
    <row r="197" spans="1:9" ht="18" hidden="1" customHeight="1">
      <c r="A197" s="630"/>
      <c r="B197" s="110">
        <f t="shared" ref="B197:B198" si="151">+B196</f>
        <v>8</v>
      </c>
      <c r="C197" s="117"/>
      <c r="D197" s="96">
        <f t="shared" si="148"/>
        <v>0</v>
      </c>
      <c r="E197" s="111"/>
      <c r="F197" s="97"/>
      <c r="G197" s="98">
        <f t="shared" si="149"/>
        <v>0</v>
      </c>
      <c r="H197" s="99">
        <f t="shared" si="150"/>
        <v>0</v>
      </c>
      <c r="I197" s="100"/>
    </row>
    <row r="198" spans="1:9" ht="18" hidden="1" customHeight="1">
      <c r="A198" s="630"/>
      <c r="B198" s="110">
        <f t="shared" si="151"/>
        <v>8</v>
      </c>
      <c r="C198" s="117"/>
      <c r="D198" s="96">
        <f t="shared" si="148"/>
        <v>0</v>
      </c>
      <c r="E198" s="111"/>
      <c r="F198" s="97"/>
      <c r="G198" s="98">
        <f t="shared" si="149"/>
        <v>0</v>
      </c>
      <c r="H198" s="99">
        <f t="shared" si="150"/>
        <v>0</v>
      </c>
      <c r="I198" s="100"/>
    </row>
    <row r="199" spans="1:9" ht="18" hidden="1" customHeight="1">
      <c r="A199" s="630"/>
      <c r="B199" s="632" t="s">
        <v>168</v>
      </c>
      <c r="C199" s="633"/>
      <c r="D199" s="633"/>
      <c r="E199" s="634"/>
      <c r="F199" s="112">
        <f>SUM(F195:F198)</f>
        <v>0</v>
      </c>
      <c r="G199" s="112">
        <f>SUM(G195:G198)</f>
        <v>0</v>
      </c>
      <c r="H199" s="102">
        <f>SUM(H195:H198)</f>
        <v>0</v>
      </c>
      <c r="I199" s="103"/>
    </row>
    <row r="200" spans="1:9" ht="18" hidden="1" customHeight="1">
      <c r="A200" s="630"/>
      <c r="B200" s="118">
        <f>+B195+1</f>
        <v>9</v>
      </c>
      <c r="C200" s="117"/>
      <c r="D200" s="106">
        <f>+ROUNDDOWN((F200/1.1),0)</f>
        <v>0</v>
      </c>
      <c r="E200" s="119"/>
      <c r="F200" s="107"/>
      <c r="G200" s="106">
        <f>(D200*E200)</f>
        <v>0</v>
      </c>
      <c r="H200" s="108">
        <f>+IF(D200&lt;C200,(D200*E200),C200*E200)</f>
        <v>0</v>
      </c>
      <c r="I200" s="109"/>
    </row>
    <row r="201" spans="1:9" ht="18" hidden="1" customHeight="1">
      <c r="A201" s="630"/>
      <c r="B201" s="110">
        <f>+B200</f>
        <v>9</v>
      </c>
      <c r="C201" s="117"/>
      <c r="D201" s="96">
        <f t="shared" ref="D201:D203" si="152">+ROUNDDOWN((F201/1.1),0)</f>
        <v>0</v>
      </c>
      <c r="E201" s="111"/>
      <c r="F201" s="97"/>
      <c r="G201" s="98">
        <f t="shared" ref="G201:G203" si="153">(D201*E201)</f>
        <v>0</v>
      </c>
      <c r="H201" s="99">
        <f t="shared" ref="H201:H203" si="154">+IF(D201&lt;C201,(D201*E201),C201*E201)</f>
        <v>0</v>
      </c>
      <c r="I201" s="100"/>
    </row>
    <row r="202" spans="1:9" ht="18" hidden="1" customHeight="1">
      <c r="A202" s="630"/>
      <c r="B202" s="110">
        <f t="shared" ref="B202:B203" si="155">+B201</f>
        <v>9</v>
      </c>
      <c r="C202" s="117"/>
      <c r="D202" s="96">
        <f t="shared" si="152"/>
        <v>0</v>
      </c>
      <c r="E202" s="111"/>
      <c r="F202" s="97"/>
      <c r="G202" s="98">
        <f t="shared" si="153"/>
        <v>0</v>
      </c>
      <c r="H202" s="99">
        <f t="shared" si="154"/>
        <v>0</v>
      </c>
      <c r="I202" s="100"/>
    </row>
    <row r="203" spans="1:9" ht="18" hidden="1" customHeight="1">
      <c r="A203" s="630"/>
      <c r="B203" s="110">
        <f t="shared" si="155"/>
        <v>9</v>
      </c>
      <c r="C203" s="117"/>
      <c r="D203" s="96">
        <f t="shared" si="152"/>
        <v>0</v>
      </c>
      <c r="E203" s="111"/>
      <c r="F203" s="97"/>
      <c r="G203" s="98">
        <f t="shared" si="153"/>
        <v>0</v>
      </c>
      <c r="H203" s="99">
        <f t="shared" si="154"/>
        <v>0</v>
      </c>
      <c r="I203" s="100"/>
    </row>
    <row r="204" spans="1:9" ht="18" hidden="1" customHeight="1">
      <c r="A204" s="630"/>
      <c r="B204" s="632" t="s">
        <v>168</v>
      </c>
      <c r="C204" s="633"/>
      <c r="D204" s="633"/>
      <c r="E204" s="634"/>
      <c r="F204" s="112">
        <f>SUM(F200:F203)</f>
        <v>0</v>
      </c>
      <c r="G204" s="112">
        <f>SUM(G200:G203)</f>
        <v>0</v>
      </c>
      <c r="H204" s="102">
        <f>SUM(H200:H203)</f>
        <v>0</v>
      </c>
      <c r="I204" s="103"/>
    </row>
    <row r="205" spans="1:9" ht="18" hidden="1" customHeight="1">
      <c r="A205" s="630"/>
      <c r="B205" s="118">
        <f>+B200+1</f>
        <v>10</v>
      </c>
      <c r="C205" s="117"/>
      <c r="D205" s="106">
        <f>+ROUNDDOWN((F205/1.1),0)</f>
        <v>0</v>
      </c>
      <c r="E205" s="119"/>
      <c r="F205" s="107"/>
      <c r="G205" s="106">
        <f>(D205*E205)</f>
        <v>0</v>
      </c>
      <c r="H205" s="108">
        <f>+IF(D205&lt;C205,(D205*E205),C205*E205)</f>
        <v>0</v>
      </c>
      <c r="I205" s="109"/>
    </row>
    <row r="206" spans="1:9" ht="18" hidden="1" customHeight="1">
      <c r="A206" s="630"/>
      <c r="B206" s="110">
        <f>+B205</f>
        <v>10</v>
      </c>
      <c r="C206" s="117"/>
      <c r="D206" s="96">
        <f t="shared" ref="D206:D208" si="156">+ROUNDDOWN((F206/1.1),0)</f>
        <v>0</v>
      </c>
      <c r="E206" s="111"/>
      <c r="F206" s="97"/>
      <c r="G206" s="98">
        <f t="shared" ref="G206:G208" si="157">(D206*E206)</f>
        <v>0</v>
      </c>
      <c r="H206" s="99">
        <f t="shared" ref="H206:H208" si="158">+IF(D206&lt;C206,(D206*E206),C206*E206)</f>
        <v>0</v>
      </c>
      <c r="I206" s="100"/>
    </row>
    <row r="207" spans="1:9" ht="18" hidden="1" customHeight="1">
      <c r="A207" s="630"/>
      <c r="B207" s="110">
        <f t="shared" ref="B207:B208" si="159">+B206</f>
        <v>10</v>
      </c>
      <c r="C207" s="117"/>
      <c r="D207" s="96">
        <f t="shared" si="156"/>
        <v>0</v>
      </c>
      <c r="E207" s="111"/>
      <c r="F207" s="97"/>
      <c r="G207" s="98">
        <f t="shared" si="157"/>
        <v>0</v>
      </c>
      <c r="H207" s="99">
        <f t="shared" si="158"/>
        <v>0</v>
      </c>
      <c r="I207" s="100"/>
    </row>
    <row r="208" spans="1:9" ht="18" hidden="1" customHeight="1">
      <c r="A208" s="630"/>
      <c r="B208" s="110">
        <f t="shared" si="159"/>
        <v>10</v>
      </c>
      <c r="C208" s="117"/>
      <c r="D208" s="96">
        <f t="shared" si="156"/>
        <v>0</v>
      </c>
      <c r="E208" s="111"/>
      <c r="F208" s="97"/>
      <c r="G208" s="98">
        <f t="shared" si="157"/>
        <v>0</v>
      </c>
      <c r="H208" s="99">
        <f t="shared" si="158"/>
        <v>0</v>
      </c>
      <c r="I208" s="100"/>
    </row>
    <row r="209" spans="1:9" ht="18" hidden="1" customHeight="1">
      <c r="A209" s="630"/>
      <c r="B209" s="632" t="s">
        <v>168</v>
      </c>
      <c r="C209" s="633"/>
      <c r="D209" s="633"/>
      <c r="E209" s="634"/>
      <c r="F209" s="112">
        <f>SUM(F205:F208)</f>
        <v>0</v>
      </c>
      <c r="G209" s="112">
        <f>SUM(G205:G208)</f>
        <v>0</v>
      </c>
      <c r="H209" s="102">
        <f>SUM(H205:H208)</f>
        <v>0</v>
      </c>
      <c r="I209" s="103"/>
    </row>
    <row r="210" spans="1:9" ht="18.600000000000001" customHeight="1" thickBot="1">
      <c r="A210" s="631"/>
      <c r="B210" s="638" t="s">
        <v>18</v>
      </c>
      <c r="C210" s="639"/>
      <c r="D210" s="639"/>
      <c r="E210" s="640"/>
      <c r="F210" s="113">
        <f>SUM(F164,F169,F174,F179,F184,F189,F194,F199,F204,F209)</f>
        <v>0</v>
      </c>
      <c r="G210" s="114">
        <f>SUM(G164,G169,G174,G179,G184,G189,G194,G199,G204,G209)</f>
        <v>0</v>
      </c>
      <c r="H210" s="115">
        <f>SUM(H164,H169,H174,H179,H184,H189,H194,H199,H204,H209)</f>
        <v>0</v>
      </c>
      <c r="I210" s="116"/>
    </row>
    <row r="211" spans="1:9" ht="18" customHeight="1">
      <c r="A211" s="629" t="s">
        <v>172</v>
      </c>
      <c r="B211" s="88">
        <v>1</v>
      </c>
      <c r="C211" s="89" t="s">
        <v>167</v>
      </c>
      <c r="D211" s="90">
        <f>+ROUNDDOWN((F211/1.1),0)</f>
        <v>0</v>
      </c>
      <c r="E211" s="91"/>
      <c r="F211" s="91"/>
      <c r="G211" s="90">
        <f>(D211*E211)</f>
        <v>0</v>
      </c>
      <c r="H211" s="92">
        <f>+IF(D211&lt;C211,(D211*E211),C211*E211)</f>
        <v>0</v>
      </c>
      <c r="I211" s="93"/>
    </row>
    <row r="212" spans="1:9" ht="18" customHeight="1">
      <c r="A212" s="630"/>
      <c r="B212" s="94">
        <f>+B211</f>
        <v>1</v>
      </c>
      <c r="C212" s="95" t="s">
        <v>167</v>
      </c>
      <c r="D212" s="96">
        <f t="shared" ref="D212:D214" si="160">+ROUNDDOWN((F212/1.1),0)</f>
        <v>0</v>
      </c>
      <c r="E212" s="97"/>
      <c r="F212" s="97"/>
      <c r="G212" s="98">
        <f t="shared" ref="G212:G214" si="161">(D212*E212)</f>
        <v>0</v>
      </c>
      <c r="H212" s="99">
        <f t="shared" ref="H212:H214" si="162">+IF(D212&lt;C212,(D212*E212),C212*E212)</f>
        <v>0</v>
      </c>
      <c r="I212" s="100"/>
    </row>
    <row r="213" spans="1:9" ht="18" customHeight="1">
      <c r="A213" s="630"/>
      <c r="B213" s="94">
        <f t="shared" ref="B213:B214" si="163">+B212</f>
        <v>1</v>
      </c>
      <c r="C213" s="95" t="s">
        <v>167</v>
      </c>
      <c r="D213" s="96">
        <f t="shared" si="160"/>
        <v>0</v>
      </c>
      <c r="E213" s="97"/>
      <c r="F213" s="97"/>
      <c r="G213" s="98">
        <f t="shared" si="161"/>
        <v>0</v>
      </c>
      <c r="H213" s="99">
        <f t="shared" si="162"/>
        <v>0</v>
      </c>
      <c r="I213" s="100"/>
    </row>
    <row r="214" spans="1:9" ht="18" customHeight="1">
      <c r="A214" s="630"/>
      <c r="B214" s="94">
        <f t="shared" si="163"/>
        <v>1</v>
      </c>
      <c r="C214" s="95" t="s">
        <v>167</v>
      </c>
      <c r="D214" s="96">
        <f t="shared" si="160"/>
        <v>0</v>
      </c>
      <c r="E214" s="97"/>
      <c r="F214" s="97"/>
      <c r="G214" s="98">
        <f t="shared" si="161"/>
        <v>0</v>
      </c>
      <c r="H214" s="99">
        <f t="shared" si="162"/>
        <v>0</v>
      </c>
      <c r="I214" s="100"/>
    </row>
    <row r="215" spans="1:9" ht="18" customHeight="1">
      <c r="A215" s="630"/>
      <c r="B215" s="632" t="s">
        <v>168</v>
      </c>
      <c r="C215" s="633"/>
      <c r="D215" s="633"/>
      <c r="E215" s="634"/>
      <c r="F215" s="101">
        <f>SUM(F211:F214)</f>
        <v>0</v>
      </c>
      <c r="G215" s="101">
        <f>SUM(G211:G214)</f>
        <v>0</v>
      </c>
      <c r="H215" s="102">
        <f>SUM(H211:H214)</f>
        <v>0</v>
      </c>
      <c r="I215" s="103"/>
    </row>
    <row r="216" spans="1:9" ht="18" customHeight="1">
      <c r="A216" s="630"/>
      <c r="B216" s="104">
        <f>+B211+1</f>
        <v>2</v>
      </c>
      <c r="C216" s="105" t="s">
        <v>167</v>
      </c>
      <c r="D216" s="106">
        <f>+ROUNDDOWN((F216/1.1),0)</f>
        <v>0</v>
      </c>
      <c r="E216" s="107"/>
      <c r="F216" s="107"/>
      <c r="G216" s="106">
        <f>(D216*E216)</f>
        <v>0</v>
      </c>
      <c r="H216" s="108">
        <f>+IF(D216&lt;C216,(D216*E216),C216*E216)</f>
        <v>0</v>
      </c>
      <c r="I216" s="109"/>
    </row>
    <row r="217" spans="1:9" ht="18" customHeight="1">
      <c r="A217" s="630"/>
      <c r="B217" s="94">
        <f>+B216</f>
        <v>2</v>
      </c>
      <c r="C217" s="95" t="s">
        <v>167</v>
      </c>
      <c r="D217" s="96">
        <f t="shared" ref="D217:D219" si="164">+ROUNDDOWN((F217/1.1),0)</f>
        <v>0</v>
      </c>
      <c r="E217" s="97"/>
      <c r="F217" s="97"/>
      <c r="G217" s="98">
        <f t="shared" ref="G217:G219" si="165">(D217*E217)</f>
        <v>0</v>
      </c>
      <c r="H217" s="99">
        <f t="shared" ref="H217:H219" si="166">+IF(D217&lt;C217,(D217*E217),C217*E217)</f>
        <v>0</v>
      </c>
      <c r="I217" s="100"/>
    </row>
    <row r="218" spans="1:9" ht="18" customHeight="1">
      <c r="A218" s="630"/>
      <c r="B218" s="94">
        <f t="shared" ref="B218:B219" si="167">+B217</f>
        <v>2</v>
      </c>
      <c r="C218" s="95" t="s">
        <v>167</v>
      </c>
      <c r="D218" s="96">
        <f t="shared" si="164"/>
        <v>0</v>
      </c>
      <c r="E218" s="97"/>
      <c r="F218" s="97"/>
      <c r="G218" s="98">
        <f t="shared" si="165"/>
        <v>0</v>
      </c>
      <c r="H218" s="99">
        <f t="shared" si="166"/>
        <v>0</v>
      </c>
      <c r="I218" s="100"/>
    </row>
    <row r="219" spans="1:9" ht="18" customHeight="1">
      <c r="A219" s="630"/>
      <c r="B219" s="94">
        <f t="shared" si="167"/>
        <v>2</v>
      </c>
      <c r="C219" s="95" t="s">
        <v>167</v>
      </c>
      <c r="D219" s="96">
        <f t="shared" si="164"/>
        <v>0</v>
      </c>
      <c r="E219" s="97"/>
      <c r="F219" s="97"/>
      <c r="G219" s="98">
        <f t="shared" si="165"/>
        <v>0</v>
      </c>
      <c r="H219" s="99">
        <f t="shared" si="166"/>
        <v>0</v>
      </c>
      <c r="I219" s="100"/>
    </row>
    <row r="220" spans="1:9" ht="18" customHeight="1">
      <c r="A220" s="630"/>
      <c r="B220" s="632" t="s">
        <v>168</v>
      </c>
      <c r="C220" s="633"/>
      <c r="D220" s="633"/>
      <c r="E220" s="634"/>
      <c r="F220" s="101">
        <f>SUM(F216:F219)</f>
        <v>0</v>
      </c>
      <c r="G220" s="101">
        <f>SUM(G216:G219)</f>
        <v>0</v>
      </c>
      <c r="H220" s="102">
        <f>SUM(H216:H219)</f>
        <v>0</v>
      </c>
      <c r="I220" s="103"/>
    </row>
    <row r="221" spans="1:9" ht="18" customHeight="1">
      <c r="A221" s="630"/>
      <c r="B221" s="104">
        <f>+B216+1</f>
        <v>3</v>
      </c>
      <c r="C221" s="105" t="s">
        <v>167</v>
      </c>
      <c r="D221" s="106">
        <f>+ROUNDDOWN((F221/1.1),0)</f>
        <v>0</v>
      </c>
      <c r="E221" s="107"/>
      <c r="F221" s="107"/>
      <c r="G221" s="106">
        <f>(D221*E221)</f>
        <v>0</v>
      </c>
      <c r="H221" s="108">
        <f>+IF(D221&lt;C221,(D221*E221),C221*E221)</f>
        <v>0</v>
      </c>
      <c r="I221" s="109"/>
    </row>
    <row r="222" spans="1:9" ht="18" customHeight="1">
      <c r="A222" s="630"/>
      <c r="B222" s="94">
        <f>+B221</f>
        <v>3</v>
      </c>
      <c r="C222" s="95" t="s">
        <v>167</v>
      </c>
      <c r="D222" s="96">
        <f t="shared" ref="D222:D224" si="168">+ROUNDDOWN((F222/1.1),0)</f>
        <v>0</v>
      </c>
      <c r="E222" s="97"/>
      <c r="F222" s="97"/>
      <c r="G222" s="98">
        <f t="shared" ref="G222:G224" si="169">(D222*E222)</f>
        <v>0</v>
      </c>
      <c r="H222" s="99">
        <f t="shared" ref="H222:H224" si="170">+IF(D222&lt;C222,(D222*E222),C222*E222)</f>
        <v>0</v>
      </c>
      <c r="I222" s="100"/>
    </row>
    <row r="223" spans="1:9" ht="18" customHeight="1">
      <c r="A223" s="630"/>
      <c r="B223" s="94">
        <f t="shared" ref="B223:B224" si="171">+B222</f>
        <v>3</v>
      </c>
      <c r="C223" s="95" t="s">
        <v>167</v>
      </c>
      <c r="D223" s="96">
        <f t="shared" si="168"/>
        <v>0</v>
      </c>
      <c r="E223" s="97"/>
      <c r="F223" s="97"/>
      <c r="G223" s="98">
        <f t="shared" si="169"/>
        <v>0</v>
      </c>
      <c r="H223" s="99">
        <f t="shared" si="170"/>
        <v>0</v>
      </c>
      <c r="I223" s="100"/>
    </row>
    <row r="224" spans="1:9" ht="18" customHeight="1">
      <c r="A224" s="630"/>
      <c r="B224" s="94">
        <f t="shared" si="171"/>
        <v>3</v>
      </c>
      <c r="C224" s="95" t="s">
        <v>167</v>
      </c>
      <c r="D224" s="96">
        <f t="shared" si="168"/>
        <v>0</v>
      </c>
      <c r="E224" s="97"/>
      <c r="F224" s="97"/>
      <c r="G224" s="98">
        <f t="shared" si="169"/>
        <v>0</v>
      </c>
      <c r="H224" s="99">
        <f t="shared" si="170"/>
        <v>0</v>
      </c>
      <c r="I224" s="100"/>
    </row>
    <row r="225" spans="1:9" ht="18" customHeight="1">
      <c r="A225" s="630"/>
      <c r="B225" s="632" t="s">
        <v>168</v>
      </c>
      <c r="C225" s="633"/>
      <c r="D225" s="633"/>
      <c r="E225" s="634"/>
      <c r="F225" s="101">
        <f>SUM(F221:F224)</f>
        <v>0</v>
      </c>
      <c r="G225" s="101">
        <f>SUM(G221:G224)</f>
        <v>0</v>
      </c>
      <c r="H225" s="102">
        <f>SUM(H221:H224)</f>
        <v>0</v>
      </c>
      <c r="I225" s="103"/>
    </row>
    <row r="226" spans="1:9" ht="18" hidden="1" customHeight="1">
      <c r="A226" s="630"/>
      <c r="B226" s="110">
        <f>+B221+1</f>
        <v>4</v>
      </c>
      <c r="C226" s="95" t="s">
        <v>167</v>
      </c>
      <c r="D226" s="96">
        <f>+ROUNDDOWN((F226/1.1),0)</f>
        <v>0</v>
      </c>
      <c r="E226" s="111"/>
      <c r="F226" s="97"/>
      <c r="G226" s="98">
        <f>(D226*E226)</f>
        <v>0</v>
      </c>
      <c r="H226" s="99">
        <f>+IF(D226&lt;C226,(D226*E226),C226*E226)</f>
        <v>0</v>
      </c>
      <c r="I226" s="109"/>
    </row>
    <row r="227" spans="1:9" ht="18" hidden="1" customHeight="1" thickBot="1">
      <c r="A227" s="630"/>
      <c r="B227" s="94">
        <f>+B226</f>
        <v>4</v>
      </c>
      <c r="C227" s="95" t="s">
        <v>167</v>
      </c>
      <c r="D227" s="96">
        <f t="shared" ref="D227:D229" si="172">+ROUNDDOWN((F227/1.1),0)</f>
        <v>0</v>
      </c>
      <c r="E227" s="111"/>
      <c r="F227" s="97"/>
      <c r="G227" s="98">
        <f t="shared" ref="G227:G229" si="173">(D227*E227)</f>
        <v>0</v>
      </c>
      <c r="H227" s="99">
        <f t="shared" ref="H227:H229" si="174">+IF(D227&lt;C227,(D227*E227),C227*E227)</f>
        <v>0</v>
      </c>
      <c r="I227" s="100"/>
    </row>
    <row r="228" spans="1:9" ht="18" hidden="1" customHeight="1" thickBot="1">
      <c r="A228" s="630"/>
      <c r="B228" s="94">
        <f t="shared" ref="B228:B229" si="175">+B227</f>
        <v>4</v>
      </c>
      <c r="C228" s="95" t="s">
        <v>167</v>
      </c>
      <c r="D228" s="96">
        <f t="shared" si="172"/>
        <v>0</v>
      </c>
      <c r="E228" s="111"/>
      <c r="F228" s="97"/>
      <c r="G228" s="98">
        <f t="shared" si="173"/>
        <v>0</v>
      </c>
      <c r="H228" s="99">
        <f t="shared" si="174"/>
        <v>0</v>
      </c>
      <c r="I228" s="100"/>
    </row>
    <row r="229" spans="1:9" ht="18" hidden="1" customHeight="1" thickBot="1">
      <c r="A229" s="630"/>
      <c r="B229" s="94">
        <f t="shared" si="175"/>
        <v>4</v>
      </c>
      <c r="C229" s="95" t="s">
        <v>167</v>
      </c>
      <c r="D229" s="96">
        <f t="shared" si="172"/>
        <v>0</v>
      </c>
      <c r="E229" s="111"/>
      <c r="F229" s="97"/>
      <c r="G229" s="98">
        <f t="shared" si="173"/>
        <v>0</v>
      </c>
      <c r="H229" s="99">
        <f t="shared" si="174"/>
        <v>0</v>
      </c>
      <c r="I229" s="100"/>
    </row>
    <row r="230" spans="1:9" ht="18" hidden="1" customHeight="1">
      <c r="A230" s="630"/>
      <c r="B230" s="632" t="s">
        <v>168</v>
      </c>
      <c r="C230" s="633"/>
      <c r="D230" s="633"/>
      <c r="E230" s="634"/>
      <c r="F230" s="112">
        <f>SUM(F226:F229)</f>
        <v>0</v>
      </c>
      <c r="G230" s="112">
        <f>SUM(G226:G229)</f>
        <v>0</v>
      </c>
      <c r="H230" s="102">
        <f>SUM(H226:H229)</f>
        <v>0</v>
      </c>
      <c r="I230" s="103"/>
    </row>
    <row r="231" spans="1:9" ht="18" hidden="1" customHeight="1" thickBot="1">
      <c r="A231" s="630"/>
      <c r="B231" s="110">
        <f>+B226+1</f>
        <v>5</v>
      </c>
      <c r="C231" s="95" t="s">
        <v>167</v>
      </c>
      <c r="D231" s="96">
        <f>+ROUNDDOWN((F231/1.1),0)</f>
        <v>0</v>
      </c>
      <c r="E231" s="111"/>
      <c r="F231" s="97"/>
      <c r="G231" s="98">
        <f>(D231*E231)</f>
        <v>0</v>
      </c>
      <c r="H231" s="99">
        <f>+IF(D231&lt;C231,(D231*E231),C231*E231)</f>
        <v>0</v>
      </c>
      <c r="I231" s="109"/>
    </row>
    <row r="232" spans="1:9" ht="18" hidden="1" customHeight="1" thickBot="1">
      <c r="A232" s="630"/>
      <c r="B232" s="94">
        <f>+B231</f>
        <v>5</v>
      </c>
      <c r="C232" s="95" t="s">
        <v>167</v>
      </c>
      <c r="D232" s="96">
        <f t="shared" ref="D232:D234" si="176">+ROUNDDOWN((F232/1.1),0)</f>
        <v>0</v>
      </c>
      <c r="E232" s="111"/>
      <c r="F232" s="97"/>
      <c r="G232" s="98">
        <f t="shared" ref="G232:G234" si="177">(D232*E232)</f>
        <v>0</v>
      </c>
      <c r="H232" s="99">
        <f t="shared" ref="H232:H234" si="178">+IF(D232&lt;C232,(D232*E232),C232*E232)</f>
        <v>0</v>
      </c>
      <c r="I232" s="100"/>
    </row>
    <row r="233" spans="1:9" ht="18" hidden="1" customHeight="1" thickBot="1">
      <c r="A233" s="630"/>
      <c r="B233" s="94">
        <f t="shared" ref="B233:B234" si="179">+B232</f>
        <v>5</v>
      </c>
      <c r="C233" s="95" t="s">
        <v>167</v>
      </c>
      <c r="D233" s="96">
        <f t="shared" si="176"/>
        <v>0</v>
      </c>
      <c r="E233" s="111"/>
      <c r="F233" s="97"/>
      <c r="G233" s="98">
        <f t="shared" si="177"/>
        <v>0</v>
      </c>
      <c r="H233" s="99">
        <f t="shared" si="178"/>
        <v>0</v>
      </c>
      <c r="I233" s="100"/>
    </row>
    <row r="234" spans="1:9" ht="18" hidden="1" customHeight="1" thickBot="1">
      <c r="A234" s="630"/>
      <c r="B234" s="94">
        <f t="shared" si="179"/>
        <v>5</v>
      </c>
      <c r="C234" s="95" t="s">
        <v>167</v>
      </c>
      <c r="D234" s="96">
        <f t="shared" si="176"/>
        <v>0</v>
      </c>
      <c r="E234" s="111"/>
      <c r="F234" s="97"/>
      <c r="G234" s="98">
        <f t="shared" si="177"/>
        <v>0</v>
      </c>
      <c r="H234" s="99">
        <f t="shared" si="178"/>
        <v>0</v>
      </c>
      <c r="I234" s="100"/>
    </row>
    <row r="235" spans="1:9" ht="18" hidden="1" customHeight="1">
      <c r="A235" s="630"/>
      <c r="B235" s="632" t="s">
        <v>168</v>
      </c>
      <c r="C235" s="633"/>
      <c r="D235" s="633"/>
      <c r="E235" s="634"/>
      <c r="F235" s="112">
        <f>SUM(F231:F234)</f>
        <v>0</v>
      </c>
      <c r="G235" s="112">
        <f>SUM(G231:G234)</f>
        <v>0</v>
      </c>
      <c r="H235" s="102">
        <f>SUM(H231:H234)</f>
        <v>0</v>
      </c>
      <c r="I235" s="103"/>
    </row>
    <row r="236" spans="1:9" ht="18" hidden="1" customHeight="1" thickBot="1">
      <c r="A236" s="630"/>
      <c r="B236" s="110">
        <f>+B231+1</f>
        <v>6</v>
      </c>
      <c r="C236" s="95" t="s">
        <v>167</v>
      </c>
      <c r="D236" s="96">
        <f>+ROUNDDOWN((F236/1.1),0)</f>
        <v>0</v>
      </c>
      <c r="E236" s="111"/>
      <c r="F236" s="97"/>
      <c r="G236" s="98">
        <f>(D236*E236)</f>
        <v>0</v>
      </c>
      <c r="H236" s="99">
        <f>+IF(D236&lt;C236,(D236*E236),C236*E236)</f>
        <v>0</v>
      </c>
      <c r="I236" s="109"/>
    </row>
    <row r="237" spans="1:9" ht="18" hidden="1" customHeight="1" thickBot="1">
      <c r="A237" s="630"/>
      <c r="B237" s="94">
        <f>+B236</f>
        <v>6</v>
      </c>
      <c r="C237" s="95" t="s">
        <v>167</v>
      </c>
      <c r="D237" s="96">
        <f t="shared" ref="D237:D239" si="180">+ROUNDDOWN((F237/1.1),0)</f>
        <v>0</v>
      </c>
      <c r="E237" s="111"/>
      <c r="F237" s="97"/>
      <c r="G237" s="98">
        <f t="shared" ref="G237:G239" si="181">(D237*E237)</f>
        <v>0</v>
      </c>
      <c r="H237" s="99">
        <f t="shared" ref="H237:H239" si="182">+IF(D237&lt;C237,(D237*E237),C237*E237)</f>
        <v>0</v>
      </c>
      <c r="I237" s="100"/>
    </row>
    <row r="238" spans="1:9" ht="18" hidden="1" customHeight="1" thickBot="1">
      <c r="A238" s="630"/>
      <c r="B238" s="94">
        <f t="shared" ref="B238:B239" si="183">+B237</f>
        <v>6</v>
      </c>
      <c r="C238" s="95" t="s">
        <v>167</v>
      </c>
      <c r="D238" s="96">
        <f t="shared" si="180"/>
        <v>0</v>
      </c>
      <c r="E238" s="111"/>
      <c r="F238" s="97"/>
      <c r="G238" s="98">
        <f t="shared" si="181"/>
        <v>0</v>
      </c>
      <c r="H238" s="99">
        <f t="shared" si="182"/>
        <v>0</v>
      </c>
      <c r="I238" s="100"/>
    </row>
    <row r="239" spans="1:9" ht="18" hidden="1" customHeight="1" thickBot="1">
      <c r="A239" s="630"/>
      <c r="B239" s="94">
        <f t="shared" si="183"/>
        <v>6</v>
      </c>
      <c r="C239" s="95" t="s">
        <v>167</v>
      </c>
      <c r="D239" s="96">
        <f t="shared" si="180"/>
        <v>0</v>
      </c>
      <c r="E239" s="111"/>
      <c r="F239" s="97"/>
      <c r="G239" s="98">
        <f t="shared" si="181"/>
        <v>0</v>
      </c>
      <c r="H239" s="99">
        <f t="shared" si="182"/>
        <v>0</v>
      </c>
      <c r="I239" s="100"/>
    </row>
    <row r="240" spans="1:9" ht="18" hidden="1" customHeight="1">
      <c r="A240" s="630"/>
      <c r="B240" s="632" t="s">
        <v>168</v>
      </c>
      <c r="C240" s="633"/>
      <c r="D240" s="633"/>
      <c r="E240" s="634"/>
      <c r="F240" s="112">
        <f>SUM(F236:F239)</f>
        <v>0</v>
      </c>
      <c r="G240" s="112">
        <f>SUM(G236:G239)</f>
        <v>0</v>
      </c>
      <c r="H240" s="102">
        <f>SUM(H236:H239)</f>
        <v>0</v>
      </c>
      <c r="I240" s="103"/>
    </row>
    <row r="241" spans="1:9" ht="18" hidden="1" customHeight="1" thickBot="1">
      <c r="A241" s="630"/>
      <c r="B241" s="110">
        <f>+B236+1</f>
        <v>7</v>
      </c>
      <c r="C241" s="95" t="s">
        <v>167</v>
      </c>
      <c r="D241" s="96">
        <f>+ROUNDDOWN((F241/1.1),0)</f>
        <v>0</v>
      </c>
      <c r="E241" s="111"/>
      <c r="F241" s="97"/>
      <c r="G241" s="98">
        <f>(D241*E241)</f>
        <v>0</v>
      </c>
      <c r="H241" s="99">
        <f>+IF(D241&lt;C241,(D241*E241),C241*E241)</f>
        <v>0</v>
      </c>
      <c r="I241" s="109"/>
    </row>
    <row r="242" spans="1:9" ht="18" hidden="1" customHeight="1" thickBot="1">
      <c r="A242" s="630"/>
      <c r="B242" s="94">
        <f>+B241</f>
        <v>7</v>
      </c>
      <c r="C242" s="95" t="s">
        <v>167</v>
      </c>
      <c r="D242" s="96">
        <f t="shared" ref="D242:D244" si="184">+ROUNDDOWN((F242/1.1),0)</f>
        <v>0</v>
      </c>
      <c r="E242" s="111"/>
      <c r="F242" s="97"/>
      <c r="G242" s="98">
        <f t="shared" ref="G242:G244" si="185">(D242*E242)</f>
        <v>0</v>
      </c>
      <c r="H242" s="99">
        <f t="shared" ref="H242:H244" si="186">+IF(D242&lt;C242,(D242*E242),C242*E242)</f>
        <v>0</v>
      </c>
      <c r="I242" s="100"/>
    </row>
    <row r="243" spans="1:9" ht="18" hidden="1" customHeight="1" thickBot="1">
      <c r="A243" s="630"/>
      <c r="B243" s="94">
        <f t="shared" ref="B243:B244" si="187">+B242</f>
        <v>7</v>
      </c>
      <c r="C243" s="95" t="s">
        <v>167</v>
      </c>
      <c r="D243" s="96">
        <f t="shared" si="184"/>
        <v>0</v>
      </c>
      <c r="E243" s="111"/>
      <c r="F243" s="97"/>
      <c r="G243" s="98">
        <f t="shared" si="185"/>
        <v>0</v>
      </c>
      <c r="H243" s="99">
        <f t="shared" si="186"/>
        <v>0</v>
      </c>
      <c r="I243" s="100"/>
    </row>
    <row r="244" spans="1:9" ht="18" hidden="1" customHeight="1" thickBot="1">
      <c r="A244" s="630"/>
      <c r="B244" s="94">
        <f t="shared" si="187"/>
        <v>7</v>
      </c>
      <c r="C244" s="95" t="s">
        <v>167</v>
      </c>
      <c r="D244" s="96">
        <f t="shared" si="184"/>
        <v>0</v>
      </c>
      <c r="E244" s="111"/>
      <c r="F244" s="97"/>
      <c r="G244" s="98">
        <f t="shared" si="185"/>
        <v>0</v>
      </c>
      <c r="H244" s="99">
        <f t="shared" si="186"/>
        <v>0</v>
      </c>
      <c r="I244" s="100"/>
    </row>
    <row r="245" spans="1:9" ht="18" hidden="1" customHeight="1">
      <c r="A245" s="630"/>
      <c r="B245" s="632" t="s">
        <v>168</v>
      </c>
      <c r="C245" s="633"/>
      <c r="D245" s="633"/>
      <c r="E245" s="634"/>
      <c r="F245" s="112">
        <f>SUM(F241:F244)</f>
        <v>0</v>
      </c>
      <c r="G245" s="112">
        <f>SUM(G241:G244)</f>
        <v>0</v>
      </c>
      <c r="H245" s="102">
        <f>SUM(H241:H244)</f>
        <v>0</v>
      </c>
      <c r="I245" s="103"/>
    </row>
    <row r="246" spans="1:9" ht="18" hidden="1" customHeight="1" thickBot="1">
      <c r="A246" s="630"/>
      <c r="B246" s="110">
        <f>+B241+1</f>
        <v>8</v>
      </c>
      <c r="C246" s="95" t="s">
        <v>167</v>
      </c>
      <c r="D246" s="96">
        <f>+ROUNDDOWN((F246/1.1),0)</f>
        <v>0</v>
      </c>
      <c r="E246" s="111"/>
      <c r="F246" s="97"/>
      <c r="G246" s="98">
        <f>(D246*E246)</f>
        <v>0</v>
      </c>
      <c r="H246" s="99">
        <f>+IF(D246&lt;C246,(D246*E246),C246*E246)</f>
        <v>0</v>
      </c>
      <c r="I246" s="109"/>
    </row>
    <row r="247" spans="1:9" ht="18" hidden="1" customHeight="1" thickBot="1">
      <c r="A247" s="630"/>
      <c r="B247" s="94">
        <f>+B246</f>
        <v>8</v>
      </c>
      <c r="C247" s="95" t="s">
        <v>167</v>
      </c>
      <c r="D247" s="96">
        <f t="shared" ref="D247:D249" si="188">+ROUNDDOWN((F247/1.1),0)</f>
        <v>0</v>
      </c>
      <c r="E247" s="111"/>
      <c r="F247" s="97"/>
      <c r="G247" s="98">
        <f t="shared" ref="G247:G249" si="189">(D247*E247)</f>
        <v>0</v>
      </c>
      <c r="H247" s="99">
        <f t="shared" ref="H247:H249" si="190">+IF(D247&lt;C247,(D247*E247),C247*E247)</f>
        <v>0</v>
      </c>
      <c r="I247" s="100"/>
    </row>
    <row r="248" spans="1:9" ht="18" hidden="1" customHeight="1" thickBot="1">
      <c r="A248" s="630"/>
      <c r="B248" s="94">
        <f t="shared" ref="B248:B249" si="191">+B247</f>
        <v>8</v>
      </c>
      <c r="C248" s="95" t="s">
        <v>167</v>
      </c>
      <c r="D248" s="96">
        <f t="shared" si="188"/>
        <v>0</v>
      </c>
      <c r="E248" s="111"/>
      <c r="F248" s="97"/>
      <c r="G248" s="98">
        <f t="shared" si="189"/>
        <v>0</v>
      </c>
      <c r="H248" s="99">
        <f t="shared" si="190"/>
        <v>0</v>
      </c>
      <c r="I248" s="100"/>
    </row>
    <row r="249" spans="1:9" ht="18" hidden="1" customHeight="1" thickBot="1">
      <c r="A249" s="630"/>
      <c r="B249" s="94">
        <f t="shared" si="191"/>
        <v>8</v>
      </c>
      <c r="C249" s="95" t="s">
        <v>167</v>
      </c>
      <c r="D249" s="96">
        <f t="shared" si="188"/>
        <v>0</v>
      </c>
      <c r="E249" s="111"/>
      <c r="F249" s="97"/>
      <c r="G249" s="98">
        <f t="shared" si="189"/>
        <v>0</v>
      </c>
      <c r="H249" s="99">
        <f t="shared" si="190"/>
        <v>0</v>
      </c>
      <c r="I249" s="100"/>
    </row>
    <row r="250" spans="1:9" ht="18" hidden="1" customHeight="1">
      <c r="A250" s="630"/>
      <c r="B250" s="632" t="s">
        <v>168</v>
      </c>
      <c r="C250" s="633"/>
      <c r="D250" s="633"/>
      <c r="E250" s="634"/>
      <c r="F250" s="112">
        <f>SUM(F246:F249)</f>
        <v>0</v>
      </c>
      <c r="G250" s="112">
        <f>SUM(G246:G249)</f>
        <v>0</v>
      </c>
      <c r="H250" s="102">
        <f>SUM(H246:H249)</f>
        <v>0</v>
      </c>
      <c r="I250" s="103"/>
    </row>
    <row r="251" spans="1:9" ht="18" hidden="1" customHeight="1" thickBot="1">
      <c r="A251" s="630"/>
      <c r="B251" s="110">
        <f>+B246+1</f>
        <v>9</v>
      </c>
      <c r="C251" s="95" t="s">
        <v>167</v>
      </c>
      <c r="D251" s="96">
        <f>+ROUNDDOWN((F251/1.1),0)</f>
        <v>0</v>
      </c>
      <c r="E251" s="111"/>
      <c r="F251" s="97"/>
      <c r="G251" s="98">
        <f>(D251*E251)</f>
        <v>0</v>
      </c>
      <c r="H251" s="99">
        <f>+IF(D251&lt;C251,(D251*E251),C251*E251)</f>
        <v>0</v>
      </c>
      <c r="I251" s="109"/>
    </row>
    <row r="252" spans="1:9" ht="18" hidden="1" customHeight="1" thickBot="1">
      <c r="A252" s="630"/>
      <c r="B252" s="94">
        <f>+B251</f>
        <v>9</v>
      </c>
      <c r="C252" s="95" t="s">
        <v>167</v>
      </c>
      <c r="D252" s="96">
        <f t="shared" ref="D252:D254" si="192">+ROUNDDOWN((F252/1.1),0)</f>
        <v>0</v>
      </c>
      <c r="E252" s="111"/>
      <c r="F252" s="97"/>
      <c r="G252" s="98">
        <f t="shared" ref="G252:G254" si="193">(D252*E252)</f>
        <v>0</v>
      </c>
      <c r="H252" s="99">
        <f t="shared" ref="H252:H254" si="194">+IF(D252&lt;C252,(D252*E252),C252*E252)</f>
        <v>0</v>
      </c>
      <c r="I252" s="100"/>
    </row>
    <row r="253" spans="1:9" ht="18" hidden="1" customHeight="1" thickBot="1">
      <c r="A253" s="630"/>
      <c r="B253" s="94">
        <f t="shared" ref="B253:B254" si="195">+B252</f>
        <v>9</v>
      </c>
      <c r="C253" s="95" t="s">
        <v>167</v>
      </c>
      <c r="D253" s="96">
        <f t="shared" si="192"/>
        <v>0</v>
      </c>
      <c r="E253" s="111"/>
      <c r="F253" s="97"/>
      <c r="G253" s="98">
        <f t="shared" si="193"/>
        <v>0</v>
      </c>
      <c r="H253" s="99">
        <f t="shared" si="194"/>
        <v>0</v>
      </c>
      <c r="I253" s="100"/>
    </row>
    <row r="254" spans="1:9" ht="18" hidden="1" customHeight="1" thickBot="1">
      <c r="A254" s="630"/>
      <c r="B254" s="94">
        <f t="shared" si="195"/>
        <v>9</v>
      </c>
      <c r="C254" s="95" t="s">
        <v>167</v>
      </c>
      <c r="D254" s="96">
        <f t="shared" si="192"/>
        <v>0</v>
      </c>
      <c r="E254" s="111"/>
      <c r="F254" s="97"/>
      <c r="G254" s="98">
        <f t="shared" si="193"/>
        <v>0</v>
      </c>
      <c r="H254" s="99">
        <f t="shared" si="194"/>
        <v>0</v>
      </c>
      <c r="I254" s="100"/>
    </row>
    <row r="255" spans="1:9" ht="18" hidden="1" customHeight="1">
      <c r="A255" s="630"/>
      <c r="B255" s="632" t="s">
        <v>168</v>
      </c>
      <c r="C255" s="633"/>
      <c r="D255" s="633"/>
      <c r="E255" s="634"/>
      <c r="F255" s="112">
        <f>SUM(F251:F254)</f>
        <v>0</v>
      </c>
      <c r="G255" s="112">
        <f>SUM(G251:G254)</f>
        <v>0</v>
      </c>
      <c r="H255" s="102">
        <f>SUM(H251:H254)</f>
        <v>0</v>
      </c>
      <c r="I255" s="103"/>
    </row>
    <row r="256" spans="1:9" ht="18" hidden="1" customHeight="1" thickBot="1">
      <c r="A256" s="630"/>
      <c r="B256" s="110">
        <f>+B251+1</f>
        <v>10</v>
      </c>
      <c r="C256" s="95" t="s">
        <v>167</v>
      </c>
      <c r="D256" s="96">
        <f>+ROUNDDOWN((F256/1.1),0)</f>
        <v>0</v>
      </c>
      <c r="E256" s="111"/>
      <c r="F256" s="97"/>
      <c r="G256" s="98">
        <f>(D256*E256)</f>
        <v>0</v>
      </c>
      <c r="H256" s="99">
        <f>+IF(D256&lt;C256,(D256*E256),C256*E256)</f>
        <v>0</v>
      </c>
      <c r="I256" s="109"/>
    </row>
    <row r="257" spans="1:9" ht="18" hidden="1" customHeight="1" thickBot="1">
      <c r="A257" s="630"/>
      <c r="B257" s="94">
        <f>+B256</f>
        <v>10</v>
      </c>
      <c r="C257" s="95" t="s">
        <v>167</v>
      </c>
      <c r="D257" s="96">
        <f t="shared" ref="D257:D259" si="196">+ROUNDDOWN((F257/1.1),0)</f>
        <v>0</v>
      </c>
      <c r="E257" s="111"/>
      <c r="F257" s="97"/>
      <c r="G257" s="98">
        <f t="shared" ref="G257:G259" si="197">(D257*E257)</f>
        <v>0</v>
      </c>
      <c r="H257" s="99">
        <f t="shared" ref="H257:H259" si="198">+IF(D257&lt;C257,(D257*E257),C257*E257)</f>
        <v>0</v>
      </c>
      <c r="I257" s="100"/>
    </row>
    <row r="258" spans="1:9" ht="18" hidden="1" customHeight="1" thickBot="1">
      <c r="A258" s="630"/>
      <c r="B258" s="94">
        <f t="shared" ref="B258:B259" si="199">+B257</f>
        <v>10</v>
      </c>
      <c r="C258" s="95" t="s">
        <v>167</v>
      </c>
      <c r="D258" s="96">
        <f t="shared" si="196"/>
        <v>0</v>
      </c>
      <c r="E258" s="111"/>
      <c r="F258" s="97"/>
      <c r="G258" s="98">
        <f t="shared" si="197"/>
        <v>0</v>
      </c>
      <c r="H258" s="99">
        <f t="shared" si="198"/>
        <v>0</v>
      </c>
      <c r="I258" s="100"/>
    </row>
    <row r="259" spans="1:9" ht="18" hidden="1" customHeight="1" thickBot="1">
      <c r="A259" s="630"/>
      <c r="B259" s="94">
        <f t="shared" si="199"/>
        <v>10</v>
      </c>
      <c r="C259" s="95" t="s">
        <v>167</v>
      </c>
      <c r="D259" s="96">
        <f t="shared" si="196"/>
        <v>0</v>
      </c>
      <c r="E259" s="111"/>
      <c r="F259" s="97"/>
      <c r="G259" s="98">
        <f t="shared" si="197"/>
        <v>0</v>
      </c>
      <c r="H259" s="99">
        <f t="shared" si="198"/>
        <v>0</v>
      </c>
      <c r="I259" s="100"/>
    </row>
    <row r="260" spans="1:9" ht="18" hidden="1" customHeight="1">
      <c r="A260" s="630"/>
      <c r="B260" s="632" t="s">
        <v>168</v>
      </c>
      <c r="C260" s="633"/>
      <c r="D260" s="633"/>
      <c r="E260" s="634"/>
      <c r="F260" s="112">
        <f>SUM(F256:F259)</f>
        <v>0</v>
      </c>
      <c r="G260" s="112">
        <f>SUM(G256:G259)</f>
        <v>0</v>
      </c>
      <c r="H260" s="102">
        <f>SUM(H256:H259)</f>
        <v>0</v>
      </c>
      <c r="I260" s="103"/>
    </row>
    <row r="261" spans="1:9" ht="18.600000000000001" customHeight="1" thickBot="1">
      <c r="A261" s="631"/>
      <c r="B261" s="638" t="s">
        <v>18</v>
      </c>
      <c r="C261" s="639"/>
      <c r="D261" s="639"/>
      <c r="E261" s="640"/>
      <c r="F261" s="113">
        <f>SUM(F215,F220,F225,F230,F235,F240,F245,F250,F255,F260)</f>
        <v>0</v>
      </c>
      <c r="G261" s="114">
        <f>SUM(G215,G220,G225,G230,G235,G240,G245,G250,G255,G260)</f>
        <v>0</v>
      </c>
      <c r="H261" s="115">
        <f>SUM(H215,H220,H225,H230,H235,H240,H245,H250,H255,H260)</f>
        <v>0</v>
      </c>
      <c r="I261" s="116"/>
    </row>
    <row r="262" spans="1:9" ht="27.6" customHeight="1" thickTop="1" thickBot="1">
      <c r="A262" s="641" t="s">
        <v>173</v>
      </c>
      <c r="B262" s="642"/>
      <c r="C262" s="642"/>
      <c r="D262" s="642"/>
      <c r="E262" s="642"/>
      <c r="F262" s="643"/>
      <c r="G262" s="121">
        <f>SUM(G57,G108,G159,G210,G261)</f>
        <v>0</v>
      </c>
      <c r="H262" s="122">
        <f>SUM(H57,H108,H159,H210,H261)</f>
        <v>0</v>
      </c>
      <c r="I262" s="123"/>
    </row>
    <row r="263" spans="1:9" ht="35.4" customHeight="1" thickBot="1">
      <c r="C263"/>
      <c r="F263" s="644" t="s">
        <v>412</v>
      </c>
      <c r="G263" s="645"/>
      <c r="H263" s="125">
        <f>+IF((ROUNDDOWN(H262/2,0))&lt;400000,ROUNDDOWN(H262/2,0),400000)</f>
        <v>0</v>
      </c>
    </row>
    <row r="264" spans="1:9" ht="26.4" customHeight="1">
      <c r="C264"/>
      <c r="G264" s="126"/>
      <c r="H264" s="127"/>
    </row>
    <row r="265" spans="1:9" ht="19.2">
      <c r="A265" s="73" t="s">
        <v>174</v>
      </c>
      <c r="E265" s="76"/>
      <c r="I265" s="76"/>
    </row>
    <row r="266" spans="1:9" ht="27" customHeight="1" thickBot="1">
      <c r="A266" s="128" t="s">
        <v>175</v>
      </c>
      <c r="C266" s="129"/>
      <c r="D266" s="129"/>
      <c r="F266" s="129"/>
      <c r="G266" s="129"/>
      <c r="H266" s="129"/>
    </row>
    <row r="267" spans="1:9" s="11" customFormat="1" ht="27" thickBot="1">
      <c r="A267" s="130" t="s">
        <v>157</v>
      </c>
      <c r="B267" s="131" t="s">
        <v>158</v>
      </c>
      <c r="C267" s="132" t="s">
        <v>159</v>
      </c>
      <c r="D267" s="132" t="s">
        <v>160</v>
      </c>
      <c r="E267" s="133" t="s">
        <v>176</v>
      </c>
      <c r="F267" s="132" t="s">
        <v>162</v>
      </c>
      <c r="G267" s="134" t="s">
        <v>163</v>
      </c>
      <c r="H267" s="135" t="s">
        <v>164</v>
      </c>
      <c r="I267" s="120" t="s">
        <v>165</v>
      </c>
    </row>
    <row r="268" spans="1:9" ht="18" customHeight="1">
      <c r="A268" s="646" t="s">
        <v>177</v>
      </c>
      <c r="B268" s="118">
        <v>1</v>
      </c>
      <c r="C268" s="105" t="s">
        <v>167</v>
      </c>
      <c r="D268" s="106">
        <f>+ROUNDDOWN((F268/1.1),0)</f>
        <v>0</v>
      </c>
      <c r="E268" s="107"/>
      <c r="F268" s="107"/>
      <c r="G268" s="106">
        <f>(D268*E268)</f>
        <v>0</v>
      </c>
      <c r="H268" s="108">
        <f>+IF(D268&lt;C268,(D268*E268),C268*E268)</f>
        <v>0</v>
      </c>
      <c r="I268" s="109"/>
    </row>
    <row r="269" spans="1:9" ht="18" customHeight="1">
      <c r="A269" s="646"/>
      <c r="B269" s="110">
        <v>1</v>
      </c>
      <c r="C269" s="95" t="s">
        <v>167</v>
      </c>
      <c r="D269" s="96">
        <f t="shared" ref="D269:D271" si="200">+ROUNDDOWN((F269/1.1),0)</f>
        <v>0</v>
      </c>
      <c r="E269" s="97"/>
      <c r="F269" s="97"/>
      <c r="G269" s="98">
        <f t="shared" ref="G269:G271" si="201">(D269*E269)</f>
        <v>0</v>
      </c>
      <c r="H269" s="99">
        <f t="shared" ref="H269:H271" si="202">+IF(D269&lt;C269,(D269*E269),C269*E269)</f>
        <v>0</v>
      </c>
      <c r="I269" s="100"/>
    </row>
    <row r="270" spans="1:9" ht="18" customHeight="1">
      <c r="A270" s="646"/>
      <c r="B270" s="110">
        <v>1</v>
      </c>
      <c r="C270" s="95" t="s">
        <v>167</v>
      </c>
      <c r="D270" s="96">
        <f t="shared" si="200"/>
        <v>0</v>
      </c>
      <c r="E270" s="97"/>
      <c r="F270" s="97"/>
      <c r="G270" s="98">
        <f t="shared" si="201"/>
        <v>0</v>
      </c>
      <c r="H270" s="99">
        <f t="shared" si="202"/>
        <v>0</v>
      </c>
      <c r="I270" s="100"/>
    </row>
    <row r="271" spans="1:9" ht="18" customHeight="1">
      <c r="A271" s="646"/>
      <c r="B271" s="110">
        <v>1</v>
      </c>
      <c r="C271" s="95" t="s">
        <v>167</v>
      </c>
      <c r="D271" s="96">
        <f t="shared" si="200"/>
        <v>0</v>
      </c>
      <c r="E271" s="97"/>
      <c r="F271" s="97"/>
      <c r="G271" s="98">
        <f t="shared" si="201"/>
        <v>0</v>
      </c>
      <c r="H271" s="99">
        <f t="shared" si="202"/>
        <v>0</v>
      </c>
      <c r="I271" s="100"/>
    </row>
    <row r="272" spans="1:9" ht="18" customHeight="1">
      <c r="A272" s="646"/>
      <c r="B272" s="632" t="s">
        <v>168</v>
      </c>
      <c r="C272" s="633"/>
      <c r="D272" s="633"/>
      <c r="E272" s="634"/>
      <c r="F272" s="112">
        <f>SUM(F268:F271)</f>
        <v>0</v>
      </c>
      <c r="G272" s="112">
        <f>SUM(G268:G271)</f>
        <v>0</v>
      </c>
      <c r="H272" s="102">
        <f>SUM(H268:H271)</f>
        <v>0</v>
      </c>
      <c r="I272" s="103"/>
    </row>
    <row r="273" spans="1:9" ht="18" customHeight="1">
      <c r="A273" s="646"/>
      <c r="B273" s="110">
        <f>+B268+1</f>
        <v>2</v>
      </c>
      <c r="C273" s="95" t="s">
        <v>167</v>
      </c>
      <c r="D273" s="96">
        <f>+ROUNDDOWN((F273/1.1),0)</f>
        <v>0</v>
      </c>
      <c r="E273" s="97"/>
      <c r="F273" s="97"/>
      <c r="G273" s="96">
        <f>(D273*E273)</f>
        <v>0</v>
      </c>
      <c r="H273" s="99">
        <f>+IF(D273&lt;C273,(D273*E273),C273*E273)</f>
        <v>0</v>
      </c>
      <c r="I273" s="100"/>
    </row>
    <row r="274" spans="1:9" ht="18" customHeight="1">
      <c r="A274" s="646"/>
      <c r="B274" s="110">
        <f>+B273</f>
        <v>2</v>
      </c>
      <c r="C274" s="95" t="s">
        <v>167</v>
      </c>
      <c r="D274" s="96">
        <f t="shared" ref="D274:D276" si="203">+ROUNDDOWN((F274/1.1),0)</f>
        <v>0</v>
      </c>
      <c r="E274" s="97"/>
      <c r="F274" s="97"/>
      <c r="G274" s="98">
        <f t="shared" ref="G274:G276" si="204">(D274*E274)</f>
        <v>0</v>
      </c>
      <c r="H274" s="99">
        <f t="shared" ref="H274:H276" si="205">+IF(D274&lt;C274,(D274*E274),C274*E274)</f>
        <v>0</v>
      </c>
      <c r="I274" s="100"/>
    </row>
    <row r="275" spans="1:9" ht="18" customHeight="1">
      <c r="A275" s="646"/>
      <c r="B275" s="110">
        <f t="shared" ref="B275:B276" si="206">+B274</f>
        <v>2</v>
      </c>
      <c r="C275" s="95" t="s">
        <v>167</v>
      </c>
      <c r="D275" s="96">
        <f t="shared" si="203"/>
        <v>0</v>
      </c>
      <c r="E275" s="97"/>
      <c r="F275" s="97"/>
      <c r="G275" s="98">
        <f t="shared" si="204"/>
        <v>0</v>
      </c>
      <c r="H275" s="99">
        <f t="shared" si="205"/>
        <v>0</v>
      </c>
      <c r="I275" s="100"/>
    </row>
    <row r="276" spans="1:9" ht="18" customHeight="1">
      <c r="A276" s="646"/>
      <c r="B276" s="110">
        <f t="shared" si="206"/>
        <v>2</v>
      </c>
      <c r="C276" s="95" t="s">
        <v>167</v>
      </c>
      <c r="D276" s="96">
        <f t="shared" si="203"/>
        <v>0</v>
      </c>
      <c r="E276" s="97"/>
      <c r="F276" s="97"/>
      <c r="G276" s="98">
        <f t="shared" si="204"/>
        <v>0</v>
      </c>
      <c r="H276" s="99">
        <f t="shared" si="205"/>
        <v>0</v>
      </c>
      <c r="I276" s="100"/>
    </row>
    <row r="277" spans="1:9" ht="18" customHeight="1">
      <c r="A277" s="646"/>
      <c r="B277" s="632" t="s">
        <v>168</v>
      </c>
      <c r="C277" s="633"/>
      <c r="D277" s="633"/>
      <c r="E277" s="634"/>
      <c r="F277" s="112">
        <f>SUM(F273:F276)</f>
        <v>0</v>
      </c>
      <c r="G277" s="112">
        <f>SUM(G273:G276)</f>
        <v>0</v>
      </c>
      <c r="H277" s="102">
        <f>SUM(H273:H276)</f>
        <v>0</v>
      </c>
      <c r="I277" s="103"/>
    </row>
    <row r="278" spans="1:9" ht="18" customHeight="1">
      <c r="A278" s="646"/>
      <c r="B278" s="110">
        <f>+B273+1</f>
        <v>3</v>
      </c>
      <c r="C278" s="95" t="s">
        <v>167</v>
      </c>
      <c r="D278" s="96">
        <f>+ROUNDDOWN((F278/1.1),0)</f>
        <v>0</v>
      </c>
      <c r="E278" s="97"/>
      <c r="F278" s="97"/>
      <c r="G278" s="96">
        <f>(D278*E278)</f>
        <v>0</v>
      </c>
      <c r="H278" s="99">
        <f>+IF(D278&lt;C278,(D278*E278),C278*E278)</f>
        <v>0</v>
      </c>
      <c r="I278" s="100"/>
    </row>
    <row r="279" spans="1:9" ht="18" customHeight="1">
      <c r="A279" s="646"/>
      <c r="B279" s="110">
        <f>+B278</f>
        <v>3</v>
      </c>
      <c r="C279" s="95" t="s">
        <v>167</v>
      </c>
      <c r="D279" s="96">
        <f t="shared" ref="D279:D281" si="207">+ROUNDDOWN((F279/1.1),0)</f>
        <v>0</v>
      </c>
      <c r="E279" s="97"/>
      <c r="F279" s="97"/>
      <c r="G279" s="98">
        <f t="shared" ref="G279:G281" si="208">(D279*E279)</f>
        <v>0</v>
      </c>
      <c r="H279" s="99">
        <f t="shared" ref="H279:H281" si="209">+IF(D279&lt;C279,(D279*E279),C279*E279)</f>
        <v>0</v>
      </c>
      <c r="I279" s="100"/>
    </row>
    <row r="280" spans="1:9" ht="18" customHeight="1">
      <c r="A280" s="646"/>
      <c r="B280" s="110">
        <f t="shared" ref="B280:B281" si="210">+B279</f>
        <v>3</v>
      </c>
      <c r="C280" s="95" t="s">
        <v>167</v>
      </c>
      <c r="D280" s="96">
        <f t="shared" si="207"/>
        <v>0</v>
      </c>
      <c r="E280" s="97"/>
      <c r="F280" s="97"/>
      <c r="G280" s="98">
        <f t="shared" si="208"/>
        <v>0</v>
      </c>
      <c r="H280" s="99">
        <f t="shared" si="209"/>
        <v>0</v>
      </c>
      <c r="I280" s="100"/>
    </row>
    <row r="281" spans="1:9" ht="18" customHeight="1">
      <c r="A281" s="646"/>
      <c r="B281" s="110">
        <f t="shared" si="210"/>
        <v>3</v>
      </c>
      <c r="C281" s="95" t="s">
        <v>167</v>
      </c>
      <c r="D281" s="96">
        <f t="shared" si="207"/>
        <v>0</v>
      </c>
      <c r="E281" s="97"/>
      <c r="F281" s="97"/>
      <c r="G281" s="98">
        <f t="shared" si="208"/>
        <v>0</v>
      </c>
      <c r="H281" s="99">
        <f t="shared" si="209"/>
        <v>0</v>
      </c>
      <c r="I281" s="100"/>
    </row>
    <row r="282" spans="1:9" ht="18" customHeight="1">
      <c r="A282" s="646"/>
      <c r="B282" s="632" t="s">
        <v>168</v>
      </c>
      <c r="C282" s="633"/>
      <c r="D282" s="633"/>
      <c r="E282" s="634"/>
      <c r="F282" s="112">
        <f>SUM(F278:F281)</f>
        <v>0</v>
      </c>
      <c r="G282" s="112">
        <f>SUM(G278:G281)</f>
        <v>0</v>
      </c>
      <c r="H282" s="102">
        <f>SUM(H278:H281)</f>
        <v>0</v>
      </c>
      <c r="I282" s="103"/>
    </row>
    <row r="283" spans="1:9" ht="18" hidden="1" customHeight="1">
      <c r="A283" s="646"/>
      <c r="B283" s="110">
        <f>+B278+1</f>
        <v>4</v>
      </c>
      <c r="C283" s="95" t="s">
        <v>167</v>
      </c>
      <c r="D283" s="96">
        <f>+ROUNDDOWN((F283/1.1),0)</f>
        <v>0</v>
      </c>
      <c r="E283" s="111"/>
      <c r="F283" s="97"/>
      <c r="G283" s="96">
        <f>(D283*E283)</f>
        <v>0</v>
      </c>
      <c r="H283" s="99">
        <f>+IF(D283&lt;C283,(D283*E283),C283*E283)</f>
        <v>0</v>
      </c>
      <c r="I283" s="100"/>
    </row>
    <row r="284" spans="1:9" ht="18" hidden="1" customHeight="1">
      <c r="A284" s="646"/>
      <c r="B284" s="110">
        <f>+B283</f>
        <v>4</v>
      </c>
      <c r="C284" s="95" t="s">
        <v>167</v>
      </c>
      <c r="D284" s="96">
        <f t="shared" ref="D284:D286" si="211">+ROUNDDOWN((F284/1.1),0)</f>
        <v>0</v>
      </c>
      <c r="E284" s="111"/>
      <c r="F284" s="97"/>
      <c r="G284" s="98">
        <f t="shared" ref="G284:G286" si="212">(D284*E284)</f>
        <v>0</v>
      </c>
      <c r="H284" s="99">
        <f t="shared" ref="H284:H286" si="213">+IF(D284&lt;C284,(D284*E284),C284*E284)</f>
        <v>0</v>
      </c>
      <c r="I284" s="100"/>
    </row>
    <row r="285" spans="1:9" ht="18" hidden="1" customHeight="1">
      <c r="A285" s="646"/>
      <c r="B285" s="110">
        <f t="shared" ref="B285:B286" si="214">+B284</f>
        <v>4</v>
      </c>
      <c r="C285" s="95" t="s">
        <v>167</v>
      </c>
      <c r="D285" s="96">
        <f t="shared" si="211"/>
        <v>0</v>
      </c>
      <c r="E285" s="111"/>
      <c r="F285" s="97"/>
      <c r="G285" s="98">
        <f t="shared" si="212"/>
        <v>0</v>
      </c>
      <c r="H285" s="99">
        <f t="shared" si="213"/>
        <v>0</v>
      </c>
      <c r="I285" s="100"/>
    </row>
    <row r="286" spans="1:9" ht="18" hidden="1" customHeight="1">
      <c r="A286" s="646"/>
      <c r="B286" s="110">
        <f t="shared" si="214"/>
        <v>4</v>
      </c>
      <c r="C286" s="95" t="s">
        <v>167</v>
      </c>
      <c r="D286" s="96">
        <f t="shared" si="211"/>
        <v>0</v>
      </c>
      <c r="E286" s="111"/>
      <c r="F286" s="97"/>
      <c r="G286" s="98">
        <f t="shared" si="212"/>
        <v>0</v>
      </c>
      <c r="H286" s="99">
        <f t="shared" si="213"/>
        <v>0</v>
      </c>
      <c r="I286" s="100"/>
    </row>
    <row r="287" spans="1:9" ht="18" hidden="1" customHeight="1">
      <c r="A287" s="646"/>
      <c r="B287" s="632" t="s">
        <v>168</v>
      </c>
      <c r="C287" s="633"/>
      <c r="D287" s="633"/>
      <c r="E287" s="634"/>
      <c r="F287" s="112">
        <f>SUM(F283:F286)</f>
        <v>0</v>
      </c>
      <c r="G287" s="112">
        <f>SUM(G283:G286)</f>
        <v>0</v>
      </c>
      <c r="H287" s="102">
        <f>SUM(H283:H286)</f>
        <v>0</v>
      </c>
      <c r="I287" s="103"/>
    </row>
    <row r="288" spans="1:9" ht="18" hidden="1" customHeight="1">
      <c r="A288" s="646"/>
      <c r="B288" s="110">
        <f>+B283+1</f>
        <v>5</v>
      </c>
      <c r="C288" s="95" t="s">
        <v>167</v>
      </c>
      <c r="D288" s="96">
        <f>+ROUNDDOWN((F288/1.1),0)</f>
        <v>0</v>
      </c>
      <c r="E288" s="111"/>
      <c r="F288" s="97"/>
      <c r="G288" s="96">
        <f>(D288*E288)</f>
        <v>0</v>
      </c>
      <c r="H288" s="99">
        <f>+IF(D288&lt;C288,(D288*E288),C288*E288)</f>
        <v>0</v>
      </c>
      <c r="I288" s="100"/>
    </row>
    <row r="289" spans="1:9" ht="18" hidden="1" customHeight="1">
      <c r="A289" s="646"/>
      <c r="B289" s="110">
        <f>+B288</f>
        <v>5</v>
      </c>
      <c r="C289" s="95" t="s">
        <v>167</v>
      </c>
      <c r="D289" s="96">
        <f t="shared" ref="D289:D291" si="215">+ROUNDDOWN((F289/1.1),0)</f>
        <v>0</v>
      </c>
      <c r="E289" s="111"/>
      <c r="F289" s="97"/>
      <c r="G289" s="98">
        <f t="shared" ref="G289:G291" si="216">(D289*E289)</f>
        <v>0</v>
      </c>
      <c r="H289" s="99">
        <f t="shared" ref="H289:H291" si="217">+IF(D289&lt;C289,(D289*E289),C289*E289)</f>
        <v>0</v>
      </c>
      <c r="I289" s="100"/>
    </row>
    <row r="290" spans="1:9" ht="18" hidden="1" customHeight="1">
      <c r="A290" s="646"/>
      <c r="B290" s="110">
        <f t="shared" ref="B290:B291" si="218">+B289</f>
        <v>5</v>
      </c>
      <c r="C290" s="95" t="s">
        <v>167</v>
      </c>
      <c r="D290" s="96">
        <f t="shared" si="215"/>
        <v>0</v>
      </c>
      <c r="E290" s="111"/>
      <c r="F290" s="97"/>
      <c r="G290" s="98">
        <f t="shared" si="216"/>
        <v>0</v>
      </c>
      <c r="H290" s="99">
        <f t="shared" si="217"/>
        <v>0</v>
      </c>
      <c r="I290" s="100"/>
    </row>
    <row r="291" spans="1:9" ht="18" hidden="1" customHeight="1">
      <c r="A291" s="646"/>
      <c r="B291" s="110">
        <f t="shared" si="218"/>
        <v>5</v>
      </c>
      <c r="C291" s="95" t="s">
        <v>167</v>
      </c>
      <c r="D291" s="96">
        <f t="shared" si="215"/>
        <v>0</v>
      </c>
      <c r="E291" s="111"/>
      <c r="F291" s="97"/>
      <c r="G291" s="98">
        <f t="shared" si="216"/>
        <v>0</v>
      </c>
      <c r="H291" s="99">
        <f t="shared" si="217"/>
        <v>0</v>
      </c>
      <c r="I291" s="100"/>
    </row>
    <row r="292" spans="1:9" ht="18" hidden="1" customHeight="1">
      <c r="A292" s="646"/>
      <c r="B292" s="632" t="s">
        <v>168</v>
      </c>
      <c r="C292" s="633"/>
      <c r="D292" s="633"/>
      <c r="E292" s="634"/>
      <c r="F292" s="112">
        <f>SUM(F288:F291)</f>
        <v>0</v>
      </c>
      <c r="G292" s="112">
        <f>SUM(G288:G291)</f>
        <v>0</v>
      </c>
      <c r="H292" s="102">
        <f>SUM(H288:H291)</f>
        <v>0</v>
      </c>
      <c r="I292" s="103"/>
    </row>
    <row r="293" spans="1:9" ht="18" hidden="1" customHeight="1">
      <c r="A293" s="646"/>
      <c r="B293" s="110">
        <f>+B288+1</f>
        <v>6</v>
      </c>
      <c r="C293" s="95" t="s">
        <v>167</v>
      </c>
      <c r="D293" s="96">
        <f>+ROUNDDOWN((F293/1.1),0)</f>
        <v>0</v>
      </c>
      <c r="E293" s="111"/>
      <c r="F293" s="97"/>
      <c r="G293" s="96">
        <f>(D293*E293)</f>
        <v>0</v>
      </c>
      <c r="H293" s="99">
        <f>+IF(D293&lt;C293,(D293*E293),C293*E293)</f>
        <v>0</v>
      </c>
      <c r="I293" s="100"/>
    </row>
    <row r="294" spans="1:9" ht="18" hidden="1" customHeight="1">
      <c r="A294" s="646"/>
      <c r="B294" s="110">
        <f>+B293</f>
        <v>6</v>
      </c>
      <c r="C294" s="95" t="s">
        <v>167</v>
      </c>
      <c r="D294" s="96">
        <f t="shared" ref="D294:D296" si="219">+ROUNDDOWN((F294/1.1),0)</f>
        <v>0</v>
      </c>
      <c r="E294" s="111"/>
      <c r="F294" s="97"/>
      <c r="G294" s="98">
        <f t="shared" ref="G294:G296" si="220">(D294*E294)</f>
        <v>0</v>
      </c>
      <c r="H294" s="99">
        <f t="shared" ref="H294:H296" si="221">+IF(D294&lt;C294,(D294*E294),C294*E294)</f>
        <v>0</v>
      </c>
      <c r="I294" s="100"/>
    </row>
    <row r="295" spans="1:9" ht="18" hidden="1" customHeight="1">
      <c r="A295" s="646"/>
      <c r="B295" s="110">
        <f t="shared" ref="B295:B296" si="222">+B294</f>
        <v>6</v>
      </c>
      <c r="C295" s="95" t="s">
        <v>167</v>
      </c>
      <c r="D295" s="96">
        <f t="shared" si="219"/>
        <v>0</v>
      </c>
      <c r="E295" s="111"/>
      <c r="F295" s="97"/>
      <c r="G295" s="98">
        <f t="shared" si="220"/>
        <v>0</v>
      </c>
      <c r="H295" s="99">
        <f t="shared" si="221"/>
        <v>0</v>
      </c>
      <c r="I295" s="100"/>
    </row>
    <row r="296" spans="1:9" ht="18" hidden="1" customHeight="1">
      <c r="A296" s="646"/>
      <c r="B296" s="110">
        <f t="shared" si="222"/>
        <v>6</v>
      </c>
      <c r="C296" s="95" t="s">
        <v>167</v>
      </c>
      <c r="D296" s="96">
        <f t="shared" si="219"/>
        <v>0</v>
      </c>
      <c r="E296" s="111"/>
      <c r="F296" s="97"/>
      <c r="G296" s="98">
        <f t="shared" si="220"/>
        <v>0</v>
      </c>
      <c r="H296" s="99">
        <f t="shared" si="221"/>
        <v>0</v>
      </c>
      <c r="I296" s="100"/>
    </row>
    <row r="297" spans="1:9" ht="18" hidden="1" customHeight="1">
      <c r="A297" s="646"/>
      <c r="B297" s="632" t="s">
        <v>168</v>
      </c>
      <c r="C297" s="633"/>
      <c r="D297" s="633"/>
      <c r="E297" s="634"/>
      <c r="F297" s="112">
        <f>SUM(F293:F296)</f>
        <v>0</v>
      </c>
      <c r="G297" s="112">
        <f>SUM(G293:G296)</f>
        <v>0</v>
      </c>
      <c r="H297" s="102">
        <f>SUM(H293:H296)</f>
        <v>0</v>
      </c>
      <c r="I297" s="103"/>
    </row>
    <row r="298" spans="1:9" ht="18" hidden="1" customHeight="1">
      <c r="A298" s="646"/>
      <c r="B298" s="110">
        <f>+B293+1</f>
        <v>7</v>
      </c>
      <c r="C298" s="95" t="s">
        <v>167</v>
      </c>
      <c r="D298" s="96">
        <f>+ROUNDDOWN((F298/1.1),0)</f>
        <v>0</v>
      </c>
      <c r="E298" s="111"/>
      <c r="F298" s="97"/>
      <c r="G298" s="96">
        <f>(D298*E298)</f>
        <v>0</v>
      </c>
      <c r="H298" s="99">
        <f>+IF(D298&lt;C298,(D298*E298),C298*E298)</f>
        <v>0</v>
      </c>
      <c r="I298" s="100"/>
    </row>
    <row r="299" spans="1:9" ht="18" hidden="1" customHeight="1">
      <c r="A299" s="646"/>
      <c r="B299" s="110">
        <f>+B298</f>
        <v>7</v>
      </c>
      <c r="C299" s="95" t="s">
        <v>167</v>
      </c>
      <c r="D299" s="96">
        <f t="shared" ref="D299:D301" si="223">+ROUNDDOWN((F299/1.1),0)</f>
        <v>0</v>
      </c>
      <c r="E299" s="111"/>
      <c r="F299" s="97"/>
      <c r="G299" s="98">
        <f t="shared" ref="G299:G301" si="224">(D299*E299)</f>
        <v>0</v>
      </c>
      <c r="H299" s="99">
        <f t="shared" ref="H299:H301" si="225">+IF(D299&lt;C299,(D299*E299),C299*E299)</f>
        <v>0</v>
      </c>
      <c r="I299" s="100"/>
    </row>
    <row r="300" spans="1:9" ht="18" hidden="1" customHeight="1">
      <c r="A300" s="646"/>
      <c r="B300" s="110">
        <f t="shared" ref="B300:B301" si="226">+B299</f>
        <v>7</v>
      </c>
      <c r="C300" s="95" t="s">
        <v>167</v>
      </c>
      <c r="D300" s="96">
        <f t="shared" si="223"/>
        <v>0</v>
      </c>
      <c r="E300" s="111"/>
      <c r="F300" s="97"/>
      <c r="G300" s="98">
        <f t="shared" si="224"/>
        <v>0</v>
      </c>
      <c r="H300" s="99">
        <f t="shared" si="225"/>
        <v>0</v>
      </c>
      <c r="I300" s="100"/>
    </row>
    <row r="301" spans="1:9" ht="18" hidden="1" customHeight="1">
      <c r="A301" s="646"/>
      <c r="B301" s="110">
        <f t="shared" si="226"/>
        <v>7</v>
      </c>
      <c r="C301" s="95" t="s">
        <v>167</v>
      </c>
      <c r="D301" s="96">
        <f t="shared" si="223"/>
        <v>0</v>
      </c>
      <c r="E301" s="111"/>
      <c r="F301" s="97"/>
      <c r="G301" s="98">
        <f t="shared" si="224"/>
        <v>0</v>
      </c>
      <c r="H301" s="99">
        <f t="shared" si="225"/>
        <v>0</v>
      </c>
      <c r="I301" s="100"/>
    </row>
    <row r="302" spans="1:9" ht="18" hidden="1" customHeight="1">
      <c r="A302" s="646"/>
      <c r="B302" s="632" t="s">
        <v>168</v>
      </c>
      <c r="C302" s="633"/>
      <c r="D302" s="633"/>
      <c r="E302" s="634"/>
      <c r="F302" s="112">
        <f>SUM(F298:F301)</f>
        <v>0</v>
      </c>
      <c r="G302" s="112">
        <f>SUM(G298:G301)</f>
        <v>0</v>
      </c>
      <c r="H302" s="102">
        <f>SUM(H298:H301)</f>
        <v>0</v>
      </c>
      <c r="I302" s="103"/>
    </row>
    <row r="303" spans="1:9" ht="18" hidden="1" customHeight="1">
      <c r="A303" s="646"/>
      <c r="B303" s="110">
        <f>+B298+1</f>
        <v>8</v>
      </c>
      <c r="C303" s="95" t="s">
        <v>167</v>
      </c>
      <c r="D303" s="96">
        <f>+ROUNDDOWN((F303/1.1),0)</f>
        <v>0</v>
      </c>
      <c r="E303" s="111"/>
      <c r="F303" s="97"/>
      <c r="G303" s="96">
        <f>(D303*E303)</f>
        <v>0</v>
      </c>
      <c r="H303" s="99">
        <f>+IF(D303&lt;C303,(D303*E303),C303*E303)</f>
        <v>0</v>
      </c>
      <c r="I303" s="100"/>
    </row>
    <row r="304" spans="1:9" ht="18" hidden="1" customHeight="1">
      <c r="A304" s="646"/>
      <c r="B304" s="110">
        <f>+B303</f>
        <v>8</v>
      </c>
      <c r="C304" s="95" t="s">
        <v>167</v>
      </c>
      <c r="D304" s="96">
        <f t="shared" ref="D304:D306" si="227">+ROUNDDOWN((F304/1.1),0)</f>
        <v>0</v>
      </c>
      <c r="E304" s="111"/>
      <c r="F304" s="97"/>
      <c r="G304" s="98">
        <f t="shared" ref="G304:G306" si="228">(D304*E304)</f>
        <v>0</v>
      </c>
      <c r="H304" s="99">
        <f t="shared" ref="H304:H306" si="229">+IF(D304&lt;C304,(D304*E304),C304*E304)</f>
        <v>0</v>
      </c>
      <c r="I304" s="100"/>
    </row>
    <row r="305" spans="1:9" ht="18" hidden="1" customHeight="1">
      <c r="A305" s="646"/>
      <c r="B305" s="110">
        <f t="shared" ref="B305:B306" si="230">+B304</f>
        <v>8</v>
      </c>
      <c r="C305" s="95" t="s">
        <v>167</v>
      </c>
      <c r="D305" s="96">
        <f t="shared" si="227"/>
        <v>0</v>
      </c>
      <c r="E305" s="111"/>
      <c r="F305" s="97"/>
      <c r="G305" s="98">
        <f t="shared" si="228"/>
        <v>0</v>
      </c>
      <c r="H305" s="99">
        <f t="shared" si="229"/>
        <v>0</v>
      </c>
      <c r="I305" s="100"/>
    </row>
    <row r="306" spans="1:9" ht="18" hidden="1" customHeight="1">
      <c r="A306" s="646"/>
      <c r="B306" s="110">
        <f t="shared" si="230"/>
        <v>8</v>
      </c>
      <c r="C306" s="95" t="s">
        <v>167</v>
      </c>
      <c r="D306" s="96">
        <f t="shared" si="227"/>
        <v>0</v>
      </c>
      <c r="E306" s="111"/>
      <c r="F306" s="97"/>
      <c r="G306" s="98">
        <f t="shared" si="228"/>
        <v>0</v>
      </c>
      <c r="H306" s="99">
        <f t="shared" si="229"/>
        <v>0</v>
      </c>
      <c r="I306" s="100"/>
    </row>
    <row r="307" spans="1:9" ht="18" hidden="1" customHeight="1">
      <c r="A307" s="646"/>
      <c r="B307" s="632" t="s">
        <v>168</v>
      </c>
      <c r="C307" s="633"/>
      <c r="D307" s="633"/>
      <c r="E307" s="634"/>
      <c r="F307" s="112">
        <f>SUM(F303:F306)</f>
        <v>0</v>
      </c>
      <c r="G307" s="112">
        <f>SUM(G303:G306)</f>
        <v>0</v>
      </c>
      <c r="H307" s="102">
        <f>SUM(H303:H306)</f>
        <v>0</v>
      </c>
      <c r="I307" s="103"/>
    </row>
    <row r="308" spans="1:9" ht="18" hidden="1" customHeight="1">
      <c r="A308" s="646"/>
      <c r="B308" s="110">
        <f>+B303+1</f>
        <v>9</v>
      </c>
      <c r="C308" s="95" t="s">
        <v>167</v>
      </c>
      <c r="D308" s="96">
        <f>+ROUNDDOWN((F308/1.1),0)</f>
        <v>0</v>
      </c>
      <c r="E308" s="111"/>
      <c r="F308" s="97"/>
      <c r="G308" s="96">
        <f>(D308*E308)</f>
        <v>0</v>
      </c>
      <c r="H308" s="99">
        <f>+IF(D308&lt;C308,(D308*E308),C308*E308)</f>
        <v>0</v>
      </c>
      <c r="I308" s="100"/>
    </row>
    <row r="309" spans="1:9" ht="18" hidden="1" customHeight="1">
      <c r="A309" s="646"/>
      <c r="B309" s="110">
        <f>+B308</f>
        <v>9</v>
      </c>
      <c r="C309" s="95" t="s">
        <v>167</v>
      </c>
      <c r="D309" s="96">
        <f t="shared" ref="D309:D311" si="231">+ROUNDDOWN((F309/1.1),0)</f>
        <v>0</v>
      </c>
      <c r="E309" s="111"/>
      <c r="F309" s="97"/>
      <c r="G309" s="98">
        <f t="shared" ref="G309:G311" si="232">(D309*E309)</f>
        <v>0</v>
      </c>
      <c r="H309" s="99">
        <f t="shared" ref="H309:H311" si="233">+IF(D309&lt;C309,(D309*E309),C309*E309)</f>
        <v>0</v>
      </c>
      <c r="I309" s="100"/>
    </row>
    <row r="310" spans="1:9" ht="18" hidden="1" customHeight="1">
      <c r="A310" s="646"/>
      <c r="B310" s="110">
        <f t="shared" ref="B310:B311" si="234">+B309</f>
        <v>9</v>
      </c>
      <c r="C310" s="95" t="s">
        <v>167</v>
      </c>
      <c r="D310" s="96">
        <f t="shared" si="231"/>
        <v>0</v>
      </c>
      <c r="E310" s="111"/>
      <c r="F310" s="97"/>
      <c r="G310" s="98">
        <f t="shared" si="232"/>
        <v>0</v>
      </c>
      <c r="H310" s="99">
        <f t="shared" si="233"/>
        <v>0</v>
      </c>
      <c r="I310" s="100"/>
    </row>
    <row r="311" spans="1:9" ht="18" hidden="1" customHeight="1">
      <c r="A311" s="646"/>
      <c r="B311" s="110">
        <f t="shared" si="234"/>
        <v>9</v>
      </c>
      <c r="C311" s="95" t="s">
        <v>167</v>
      </c>
      <c r="D311" s="96">
        <f t="shared" si="231"/>
        <v>0</v>
      </c>
      <c r="E311" s="111"/>
      <c r="F311" s="97"/>
      <c r="G311" s="98">
        <f t="shared" si="232"/>
        <v>0</v>
      </c>
      <c r="H311" s="99">
        <f t="shared" si="233"/>
        <v>0</v>
      </c>
      <c r="I311" s="100"/>
    </row>
    <row r="312" spans="1:9" ht="18" hidden="1" customHeight="1">
      <c r="A312" s="646"/>
      <c r="B312" s="632" t="s">
        <v>168</v>
      </c>
      <c r="C312" s="633"/>
      <c r="D312" s="633"/>
      <c r="E312" s="634"/>
      <c r="F312" s="112">
        <f>SUM(F308:F311)</f>
        <v>0</v>
      </c>
      <c r="G312" s="112">
        <f>SUM(G308:G311)</f>
        <v>0</v>
      </c>
      <c r="H312" s="102">
        <f>SUM(H308:H311)</f>
        <v>0</v>
      </c>
      <c r="I312" s="103"/>
    </row>
    <row r="313" spans="1:9" ht="18" hidden="1" customHeight="1">
      <c r="A313" s="646"/>
      <c r="B313" s="110">
        <f>+B308+1</f>
        <v>10</v>
      </c>
      <c r="C313" s="95" t="s">
        <v>167</v>
      </c>
      <c r="D313" s="96">
        <f>+ROUNDDOWN((F313/1.1),0)</f>
        <v>0</v>
      </c>
      <c r="E313" s="111"/>
      <c r="F313" s="97"/>
      <c r="G313" s="96">
        <f>(D313*E313)</f>
        <v>0</v>
      </c>
      <c r="H313" s="99">
        <f>+IF(D313&lt;C313,(D313*E313),C313*E313)</f>
        <v>0</v>
      </c>
      <c r="I313" s="100"/>
    </row>
    <row r="314" spans="1:9" ht="18" hidden="1" customHeight="1">
      <c r="A314" s="646"/>
      <c r="B314" s="110">
        <f>+B313</f>
        <v>10</v>
      </c>
      <c r="C314" s="95" t="s">
        <v>167</v>
      </c>
      <c r="D314" s="96">
        <f t="shared" ref="D314:D316" si="235">+ROUNDDOWN((F314/1.1),0)</f>
        <v>0</v>
      </c>
      <c r="E314" s="111"/>
      <c r="F314" s="97"/>
      <c r="G314" s="98">
        <f t="shared" ref="G314:G316" si="236">(D314*E314)</f>
        <v>0</v>
      </c>
      <c r="H314" s="99">
        <f t="shared" ref="H314:H316" si="237">+IF(D314&lt;C314,(D314*E314),C314*E314)</f>
        <v>0</v>
      </c>
      <c r="I314" s="100"/>
    </row>
    <row r="315" spans="1:9" ht="18" hidden="1" customHeight="1">
      <c r="A315" s="646"/>
      <c r="B315" s="110">
        <f t="shared" ref="B315:B316" si="238">+B314</f>
        <v>10</v>
      </c>
      <c r="C315" s="95" t="s">
        <v>167</v>
      </c>
      <c r="D315" s="96">
        <f t="shared" si="235"/>
        <v>0</v>
      </c>
      <c r="E315" s="111"/>
      <c r="F315" s="97"/>
      <c r="G315" s="98">
        <f t="shared" si="236"/>
        <v>0</v>
      </c>
      <c r="H315" s="99">
        <f t="shared" si="237"/>
        <v>0</v>
      </c>
      <c r="I315" s="100"/>
    </row>
    <row r="316" spans="1:9" ht="18" hidden="1" customHeight="1">
      <c r="A316" s="646"/>
      <c r="B316" s="110">
        <f t="shared" si="238"/>
        <v>10</v>
      </c>
      <c r="C316" s="95" t="s">
        <v>167</v>
      </c>
      <c r="D316" s="96">
        <f t="shared" si="235"/>
        <v>0</v>
      </c>
      <c r="E316" s="111"/>
      <c r="F316" s="97"/>
      <c r="G316" s="98">
        <f t="shared" si="236"/>
        <v>0</v>
      </c>
      <c r="H316" s="99">
        <f t="shared" si="237"/>
        <v>0</v>
      </c>
      <c r="I316" s="100"/>
    </row>
    <row r="317" spans="1:9" ht="18" hidden="1" customHeight="1">
      <c r="A317" s="646"/>
      <c r="B317" s="632" t="s">
        <v>168</v>
      </c>
      <c r="C317" s="633"/>
      <c r="D317" s="633"/>
      <c r="E317" s="634"/>
      <c r="F317" s="112">
        <f>SUM(F313:F316)</f>
        <v>0</v>
      </c>
      <c r="G317" s="112">
        <f>SUM(G313:G316)</f>
        <v>0</v>
      </c>
      <c r="H317" s="102">
        <f>SUM(H313:H316)</f>
        <v>0</v>
      </c>
      <c r="I317" s="103"/>
    </row>
    <row r="318" spans="1:9" ht="18" customHeight="1" thickBot="1">
      <c r="A318" s="647"/>
      <c r="B318" s="638" t="s">
        <v>18</v>
      </c>
      <c r="C318" s="639"/>
      <c r="D318" s="639"/>
      <c r="E318" s="640"/>
      <c r="F318" s="113">
        <f>SUM(F272,F277,F282,F287,F292,F297,F302,F307,F312,F317)</f>
        <v>0</v>
      </c>
      <c r="G318" s="114">
        <f>SUM(G272,G277,G282,G287,G292,G297,G302,G307,G312,G317)</f>
        <v>0</v>
      </c>
      <c r="H318" s="115">
        <f>SUM(H272,H277,H282,H287,H292,H297,H302,H307,H312,H317)</f>
        <v>0</v>
      </c>
      <c r="I318" s="116"/>
    </row>
    <row r="319" spans="1:9" ht="18.600000000000001" customHeight="1">
      <c r="A319" s="649" t="s">
        <v>178</v>
      </c>
      <c r="B319" s="110">
        <v>1</v>
      </c>
      <c r="C319" s="95" t="s">
        <v>167</v>
      </c>
      <c r="D319" s="96">
        <f>+ROUNDDOWN((F319/1.1),0)</f>
        <v>0</v>
      </c>
      <c r="E319" s="97"/>
      <c r="F319" s="97"/>
      <c r="G319" s="96">
        <f>(D319*E319)</f>
        <v>0</v>
      </c>
      <c r="H319" s="99">
        <f>+IF(D319&lt;C319,(D319*E319),C319*E319)</f>
        <v>0</v>
      </c>
      <c r="I319" s="100"/>
    </row>
    <row r="320" spans="1:9" ht="18.600000000000001" customHeight="1">
      <c r="A320" s="646"/>
      <c r="B320" s="110">
        <v>1</v>
      </c>
      <c r="C320" s="95" t="s">
        <v>167</v>
      </c>
      <c r="D320" s="96">
        <f t="shared" ref="D320:D326" si="239">+ROUNDDOWN((F320/1.1),0)</f>
        <v>0</v>
      </c>
      <c r="E320" s="97"/>
      <c r="F320" s="97"/>
      <c r="G320" s="98">
        <f t="shared" ref="G320:G326" si="240">(D320*E320)</f>
        <v>0</v>
      </c>
      <c r="H320" s="99">
        <f t="shared" ref="H320:H326" si="241">+IF(D320&lt;C320,(D320*E320),C320*E320)</f>
        <v>0</v>
      </c>
      <c r="I320" s="100"/>
    </row>
    <row r="321" spans="1:9" ht="18.600000000000001" customHeight="1">
      <c r="A321" s="646"/>
      <c r="B321" s="110">
        <v>1</v>
      </c>
      <c r="C321" s="95" t="s">
        <v>167</v>
      </c>
      <c r="D321" s="96">
        <f t="shared" si="239"/>
        <v>0</v>
      </c>
      <c r="E321" s="97"/>
      <c r="F321" s="97"/>
      <c r="G321" s="98">
        <f t="shared" si="240"/>
        <v>0</v>
      </c>
      <c r="H321" s="99">
        <f t="shared" si="241"/>
        <v>0</v>
      </c>
      <c r="I321" s="100"/>
    </row>
    <row r="322" spans="1:9" ht="18.600000000000001" customHeight="1">
      <c r="A322" s="646"/>
      <c r="B322" s="110">
        <v>1</v>
      </c>
      <c r="C322" s="95" t="s">
        <v>167</v>
      </c>
      <c r="D322" s="96">
        <f t="shared" si="239"/>
        <v>0</v>
      </c>
      <c r="E322" s="97"/>
      <c r="F322" s="97"/>
      <c r="G322" s="98">
        <f t="shared" si="240"/>
        <v>0</v>
      </c>
      <c r="H322" s="99">
        <f t="shared" si="241"/>
        <v>0</v>
      </c>
      <c r="I322" s="100"/>
    </row>
    <row r="323" spans="1:9" ht="18.600000000000001" customHeight="1">
      <c r="A323" s="646"/>
      <c r="B323" s="110">
        <v>1</v>
      </c>
      <c r="C323" s="95" t="s">
        <v>167</v>
      </c>
      <c r="D323" s="96">
        <f t="shared" si="239"/>
        <v>0</v>
      </c>
      <c r="E323" s="97"/>
      <c r="F323" s="97"/>
      <c r="G323" s="98">
        <f t="shared" si="240"/>
        <v>0</v>
      </c>
      <c r="H323" s="99">
        <f t="shared" si="241"/>
        <v>0</v>
      </c>
      <c r="I323" s="100"/>
    </row>
    <row r="324" spans="1:9" ht="18.600000000000001" customHeight="1">
      <c r="A324" s="646"/>
      <c r="B324" s="110">
        <v>1</v>
      </c>
      <c r="C324" s="95" t="s">
        <v>167</v>
      </c>
      <c r="D324" s="96">
        <f t="shared" si="239"/>
        <v>0</v>
      </c>
      <c r="E324" s="97"/>
      <c r="F324" s="97"/>
      <c r="G324" s="98">
        <f t="shared" si="240"/>
        <v>0</v>
      </c>
      <c r="H324" s="99">
        <f t="shared" si="241"/>
        <v>0</v>
      </c>
      <c r="I324" s="100"/>
    </row>
    <row r="325" spans="1:9" ht="18.600000000000001" customHeight="1">
      <c r="A325" s="646"/>
      <c r="B325" s="110">
        <v>1</v>
      </c>
      <c r="C325" s="95" t="s">
        <v>167</v>
      </c>
      <c r="D325" s="96">
        <f t="shared" si="239"/>
        <v>0</v>
      </c>
      <c r="E325" s="97"/>
      <c r="F325" s="97"/>
      <c r="G325" s="98">
        <f t="shared" si="240"/>
        <v>0</v>
      </c>
      <c r="H325" s="99">
        <f t="shared" si="241"/>
        <v>0</v>
      </c>
      <c r="I325" s="100"/>
    </row>
    <row r="326" spans="1:9" ht="18.600000000000001" customHeight="1">
      <c r="A326" s="646"/>
      <c r="B326" s="110">
        <v>1</v>
      </c>
      <c r="C326" s="95" t="s">
        <v>167</v>
      </c>
      <c r="D326" s="96">
        <f t="shared" si="239"/>
        <v>0</v>
      </c>
      <c r="E326" s="97"/>
      <c r="F326" s="97"/>
      <c r="G326" s="98">
        <f t="shared" si="240"/>
        <v>0</v>
      </c>
      <c r="H326" s="99">
        <f t="shared" si="241"/>
        <v>0</v>
      </c>
      <c r="I326" s="100"/>
    </row>
    <row r="327" spans="1:9" ht="18.600000000000001" customHeight="1">
      <c r="A327" s="646"/>
      <c r="B327" s="632" t="s">
        <v>168</v>
      </c>
      <c r="C327" s="633"/>
      <c r="D327" s="633"/>
      <c r="E327" s="634"/>
      <c r="F327" s="112">
        <f>SUM(F319:F326)</f>
        <v>0</v>
      </c>
      <c r="G327" s="112">
        <f>SUM(G319:G326)</f>
        <v>0</v>
      </c>
      <c r="H327" s="102">
        <f>SUM(H319:H326)</f>
        <v>0</v>
      </c>
      <c r="I327" s="103"/>
    </row>
    <row r="328" spans="1:9" ht="18.600000000000001" customHeight="1">
      <c r="A328" s="646"/>
      <c r="B328" s="110">
        <v>2</v>
      </c>
      <c r="C328" s="95" t="s">
        <v>167</v>
      </c>
      <c r="D328" s="96">
        <f>+ROUNDDOWN((F328/1.1),0)</f>
        <v>0</v>
      </c>
      <c r="E328" s="97"/>
      <c r="F328" s="97"/>
      <c r="G328" s="96">
        <f>(D328*E328)</f>
        <v>0</v>
      </c>
      <c r="H328" s="99">
        <f>+IF(D328&lt;C328,(D328*E328),C328*E328)</f>
        <v>0</v>
      </c>
      <c r="I328" s="100"/>
    </row>
    <row r="329" spans="1:9" ht="18.600000000000001" customHeight="1">
      <c r="A329" s="646"/>
      <c r="B329" s="110">
        <v>2</v>
      </c>
      <c r="C329" s="95" t="s">
        <v>167</v>
      </c>
      <c r="D329" s="96">
        <f t="shared" ref="D329:D335" si="242">+ROUNDDOWN((F329/1.1),0)</f>
        <v>0</v>
      </c>
      <c r="E329" s="97"/>
      <c r="F329" s="97"/>
      <c r="G329" s="98">
        <f t="shared" ref="G329:G335" si="243">(D329*E329)</f>
        <v>0</v>
      </c>
      <c r="H329" s="99">
        <f t="shared" ref="H329:H335" si="244">+IF(D329&lt;C329,(D329*E329),C329*E329)</f>
        <v>0</v>
      </c>
      <c r="I329" s="100"/>
    </row>
    <row r="330" spans="1:9" ht="18.600000000000001" customHeight="1">
      <c r="A330" s="646"/>
      <c r="B330" s="110">
        <v>2</v>
      </c>
      <c r="C330" s="95" t="s">
        <v>167</v>
      </c>
      <c r="D330" s="96">
        <f t="shared" si="242"/>
        <v>0</v>
      </c>
      <c r="E330" s="97"/>
      <c r="F330" s="97"/>
      <c r="G330" s="98">
        <f t="shared" si="243"/>
        <v>0</v>
      </c>
      <c r="H330" s="99">
        <f t="shared" si="244"/>
        <v>0</v>
      </c>
      <c r="I330" s="100"/>
    </row>
    <row r="331" spans="1:9" ht="18.600000000000001" customHeight="1">
      <c r="A331" s="646"/>
      <c r="B331" s="110">
        <v>2</v>
      </c>
      <c r="C331" s="95" t="s">
        <v>167</v>
      </c>
      <c r="D331" s="96">
        <f t="shared" si="242"/>
        <v>0</v>
      </c>
      <c r="E331" s="97"/>
      <c r="F331" s="97"/>
      <c r="G331" s="98">
        <f t="shared" si="243"/>
        <v>0</v>
      </c>
      <c r="H331" s="99">
        <f t="shared" si="244"/>
        <v>0</v>
      </c>
      <c r="I331" s="100"/>
    </row>
    <row r="332" spans="1:9" ht="18.600000000000001" customHeight="1">
      <c r="A332" s="646"/>
      <c r="B332" s="110">
        <v>2</v>
      </c>
      <c r="C332" s="95" t="s">
        <v>167</v>
      </c>
      <c r="D332" s="96">
        <f t="shared" si="242"/>
        <v>0</v>
      </c>
      <c r="E332" s="97"/>
      <c r="F332" s="97"/>
      <c r="G332" s="98">
        <f t="shared" si="243"/>
        <v>0</v>
      </c>
      <c r="H332" s="99">
        <f t="shared" si="244"/>
        <v>0</v>
      </c>
      <c r="I332" s="100"/>
    </row>
    <row r="333" spans="1:9" ht="18.600000000000001" customHeight="1">
      <c r="A333" s="646"/>
      <c r="B333" s="110">
        <v>2</v>
      </c>
      <c r="C333" s="95" t="s">
        <v>167</v>
      </c>
      <c r="D333" s="96">
        <f t="shared" si="242"/>
        <v>0</v>
      </c>
      <c r="E333" s="97"/>
      <c r="F333" s="97"/>
      <c r="G333" s="98">
        <f t="shared" si="243"/>
        <v>0</v>
      </c>
      <c r="H333" s="99">
        <f t="shared" si="244"/>
        <v>0</v>
      </c>
      <c r="I333" s="100"/>
    </row>
    <row r="334" spans="1:9" ht="18.600000000000001" customHeight="1">
      <c r="A334" s="646"/>
      <c r="B334" s="110">
        <v>2</v>
      </c>
      <c r="C334" s="95" t="s">
        <v>167</v>
      </c>
      <c r="D334" s="96">
        <f t="shared" si="242"/>
        <v>0</v>
      </c>
      <c r="E334" s="97"/>
      <c r="F334" s="97"/>
      <c r="G334" s="98">
        <f t="shared" si="243"/>
        <v>0</v>
      </c>
      <c r="H334" s="99">
        <f t="shared" si="244"/>
        <v>0</v>
      </c>
      <c r="I334" s="100"/>
    </row>
    <row r="335" spans="1:9" ht="18.600000000000001" customHeight="1">
      <c r="A335" s="646"/>
      <c r="B335" s="110">
        <v>2</v>
      </c>
      <c r="C335" s="95" t="s">
        <v>167</v>
      </c>
      <c r="D335" s="96">
        <f t="shared" si="242"/>
        <v>0</v>
      </c>
      <c r="E335" s="97"/>
      <c r="F335" s="97"/>
      <c r="G335" s="98">
        <f t="shared" si="243"/>
        <v>0</v>
      </c>
      <c r="H335" s="99">
        <f t="shared" si="244"/>
        <v>0</v>
      </c>
      <c r="I335" s="100"/>
    </row>
    <row r="336" spans="1:9" ht="18.600000000000001" customHeight="1">
      <c r="A336" s="646"/>
      <c r="B336" s="632" t="s">
        <v>168</v>
      </c>
      <c r="C336" s="633"/>
      <c r="D336" s="633"/>
      <c r="E336" s="634"/>
      <c r="F336" s="112">
        <f>SUM(F328:F335)</f>
        <v>0</v>
      </c>
      <c r="G336" s="112">
        <f>SUM(G328:G335)</f>
        <v>0</v>
      </c>
      <c r="H336" s="102">
        <f>SUM(H328:H335)</f>
        <v>0</v>
      </c>
      <c r="I336" s="103"/>
    </row>
    <row r="337" spans="1:9" ht="18.600000000000001" customHeight="1">
      <c r="A337" s="646"/>
      <c r="B337" s="110">
        <v>3</v>
      </c>
      <c r="C337" s="95" t="s">
        <v>167</v>
      </c>
      <c r="D337" s="96">
        <f>+ROUNDDOWN((F337/1.1),0)</f>
        <v>0</v>
      </c>
      <c r="E337" s="97"/>
      <c r="F337" s="97"/>
      <c r="G337" s="96">
        <f>(D337*E337)</f>
        <v>0</v>
      </c>
      <c r="H337" s="99">
        <f>+IF(D337&lt;C337,(D337*E337),C337*E337)</f>
        <v>0</v>
      </c>
      <c r="I337" s="100"/>
    </row>
    <row r="338" spans="1:9" ht="18.600000000000001" customHeight="1">
      <c r="A338" s="646"/>
      <c r="B338" s="110">
        <v>3</v>
      </c>
      <c r="C338" s="95" t="s">
        <v>167</v>
      </c>
      <c r="D338" s="96">
        <f t="shared" ref="D338:D344" si="245">+ROUNDDOWN((F338/1.1),0)</f>
        <v>0</v>
      </c>
      <c r="E338" s="97"/>
      <c r="F338" s="97"/>
      <c r="G338" s="98">
        <f t="shared" ref="G338:G344" si="246">(D338*E338)</f>
        <v>0</v>
      </c>
      <c r="H338" s="99">
        <f t="shared" ref="H338:H344" si="247">+IF(D338&lt;C338,(D338*E338),C338*E338)</f>
        <v>0</v>
      </c>
      <c r="I338" s="100"/>
    </row>
    <row r="339" spans="1:9" ht="18.600000000000001" customHeight="1">
      <c r="A339" s="646"/>
      <c r="B339" s="110">
        <v>3</v>
      </c>
      <c r="C339" s="95" t="s">
        <v>167</v>
      </c>
      <c r="D339" s="96">
        <f t="shared" si="245"/>
        <v>0</v>
      </c>
      <c r="E339" s="97"/>
      <c r="F339" s="97"/>
      <c r="G339" s="98">
        <f t="shared" si="246"/>
        <v>0</v>
      </c>
      <c r="H339" s="99">
        <f t="shared" si="247"/>
        <v>0</v>
      </c>
      <c r="I339" s="100"/>
    </row>
    <row r="340" spans="1:9" ht="18.600000000000001" customHeight="1">
      <c r="A340" s="646"/>
      <c r="B340" s="110">
        <v>3</v>
      </c>
      <c r="C340" s="95" t="s">
        <v>167</v>
      </c>
      <c r="D340" s="96">
        <f t="shared" si="245"/>
        <v>0</v>
      </c>
      <c r="E340" s="97"/>
      <c r="F340" s="97"/>
      <c r="G340" s="98">
        <f t="shared" si="246"/>
        <v>0</v>
      </c>
      <c r="H340" s="99">
        <f t="shared" si="247"/>
        <v>0</v>
      </c>
      <c r="I340" s="100"/>
    </row>
    <row r="341" spans="1:9" ht="18.600000000000001" customHeight="1">
      <c r="A341" s="646"/>
      <c r="B341" s="110">
        <v>3</v>
      </c>
      <c r="C341" s="95" t="s">
        <v>167</v>
      </c>
      <c r="D341" s="96">
        <f t="shared" si="245"/>
        <v>0</v>
      </c>
      <c r="E341" s="97"/>
      <c r="F341" s="97"/>
      <c r="G341" s="98">
        <f t="shared" si="246"/>
        <v>0</v>
      </c>
      <c r="H341" s="99">
        <f t="shared" si="247"/>
        <v>0</v>
      </c>
      <c r="I341" s="100"/>
    </row>
    <row r="342" spans="1:9" ht="18.600000000000001" customHeight="1">
      <c r="A342" s="646"/>
      <c r="B342" s="110">
        <v>3</v>
      </c>
      <c r="C342" s="95" t="s">
        <v>167</v>
      </c>
      <c r="D342" s="96">
        <f t="shared" si="245"/>
        <v>0</v>
      </c>
      <c r="E342" s="97"/>
      <c r="F342" s="97"/>
      <c r="G342" s="98">
        <f t="shared" si="246"/>
        <v>0</v>
      </c>
      <c r="H342" s="99">
        <f t="shared" si="247"/>
        <v>0</v>
      </c>
      <c r="I342" s="100"/>
    </row>
    <row r="343" spans="1:9" ht="18.600000000000001" customHeight="1">
      <c r="A343" s="646"/>
      <c r="B343" s="110">
        <v>3</v>
      </c>
      <c r="C343" s="95" t="s">
        <v>167</v>
      </c>
      <c r="D343" s="96">
        <f t="shared" si="245"/>
        <v>0</v>
      </c>
      <c r="E343" s="97"/>
      <c r="F343" s="97"/>
      <c r="G343" s="98">
        <f t="shared" si="246"/>
        <v>0</v>
      </c>
      <c r="H343" s="99">
        <f t="shared" si="247"/>
        <v>0</v>
      </c>
      <c r="I343" s="100"/>
    </row>
    <row r="344" spans="1:9" ht="18.600000000000001" customHeight="1">
      <c r="A344" s="646"/>
      <c r="B344" s="110">
        <v>3</v>
      </c>
      <c r="C344" s="95" t="s">
        <v>167</v>
      </c>
      <c r="D344" s="96">
        <f t="shared" si="245"/>
        <v>0</v>
      </c>
      <c r="E344" s="97"/>
      <c r="F344" s="97"/>
      <c r="G344" s="98">
        <f t="shared" si="246"/>
        <v>0</v>
      </c>
      <c r="H344" s="99">
        <f t="shared" si="247"/>
        <v>0</v>
      </c>
      <c r="I344" s="100"/>
    </row>
    <row r="345" spans="1:9" ht="18.600000000000001" customHeight="1">
      <c r="A345" s="646"/>
      <c r="B345" s="632" t="s">
        <v>168</v>
      </c>
      <c r="C345" s="633"/>
      <c r="D345" s="633"/>
      <c r="E345" s="634"/>
      <c r="F345" s="112">
        <f>SUM(F337:F344)</f>
        <v>0</v>
      </c>
      <c r="G345" s="112">
        <f>SUM(G337:G344)</f>
        <v>0</v>
      </c>
      <c r="H345" s="102">
        <f>SUM(H337:H344)</f>
        <v>0</v>
      </c>
      <c r="I345" s="103"/>
    </row>
    <row r="346" spans="1:9" ht="18.600000000000001" hidden="1" customHeight="1">
      <c r="A346" s="646"/>
      <c r="B346" s="110">
        <f>+B337+1</f>
        <v>4</v>
      </c>
      <c r="C346" s="95" t="s">
        <v>167</v>
      </c>
      <c r="D346" s="96">
        <f>+ROUNDDOWN((F346/1.1),0)</f>
        <v>0</v>
      </c>
      <c r="E346" s="111"/>
      <c r="F346" s="97"/>
      <c r="G346" s="96">
        <f>(D346*E346)</f>
        <v>0</v>
      </c>
      <c r="H346" s="99">
        <f>+IF(D346&lt;C346,(D346*E346),C346*E346)</f>
        <v>0</v>
      </c>
      <c r="I346" s="100"/>
    </row>
    <row r="347" spans="1:9" ht="18.600000000000001" hidden="1" customHeight="1">
      <c r="A347" s="646"/>
      <c r="B347" s="110">
        <f>+B346</f>
        <v>4</v>
      </c>
      <c r="C347" s="95" t="s">
        <v>167</v>
      </c>
      <c r="D347" s="96">
        <f t="shared" ref="D347:D349" si="248">+ROUNDDOWN((F347/1.1),0)</f>
        <v>0</v>
      </c>
      <c r="E347" s="111"/>
      <c r="F347" s="97"/>
      <c r="G347" s="98">
        <f t="shared" ref="G347:G349" si="249">(D347*E347)</f>
        <v>0</v>
      </c>
      <c r="H347" s="99">
        <f t="shared" ref="H347:H349" si="250">+IF(D347&lt;C347,(D347*E347),C347*E347)</f>
        <v>0</v>
      </c>
      <c r="I347" s="100"/>
    </row>
    <row r="348" spans="1:9" ht="18.600000000000001" hidden="1" customHeight="1">
      <c r="A348" s="646"/>
      <c r="B348" s="110">
        <f t="shared" ref="B348:B349" si="251">+B347</f>
        <v>4</v>
      </c>
      <c r="C348" s="95" t="s">
        <v>167</v>
      </c>
      <c r="D348" s="96">
        <f t="shared" si="248"/>
        <v>0</v>
      </c>
      <c r="E348" s="111"/>
      <c r="F348" s="97"/>
      <c r="G348" s="98">
        <f t="shared" si="249"/>
        <v>0</v>
      </c>
      <c r="H348" s="99">
        <f t="shared" si="250"/>
        <v>0</v>
      </c>
      <c r="I348" s="100"/>
    </row>
    <row r="349" spans="1:9" ht="18.600000000000001" hidden="1" customHeight="1">
      <c r="A349" s="646"/>
      <c r="B349" s="110">
        <f t="shared" si="251"/>
        <v>4</v>
      </c>
      <c r="C349" s="95" t="s">
        <v>167</v>
      </c>
      <c r="D349" s="96">
        <f t="shared" si="248"/>
        <v>0</v>
      </c>
      <c r="E349" s="111"/>
      <c r="F349" s="97"/>
      <c r="G349" s="98">
        <f t="shared" si="249"/>
        <v>0</v>
      </c>
      <c r="H349" s="99">
        <f t="shared" si="250"/>
        <v>0</v>
      </c>
      <c r="I349" s="100"/>
    </row>
    <row r="350" spans="1:9" ht="18.600000000000001" hidden="1" customHeight="1">
      <c r="A350" s="646"/>
      <c r="B350" s="632" t="s">
        <v>168</v>
      </c>
      <c r="C350" s="633"/>
      <c r="D350" s="633"/>
      <c r="E350" s="634"/>
      <c r="F350" s="112">
        <f>SUM(F346:F349)</f>
        <v>0</v>
      </c>
      <c r="G350" s="112">
        <f>SUM(G346:G349)</f>
        <v>0</v>
      </c>
      <c r="H350" s="102">
        <f>SUM(H346:H349)</f>
        <v>0</v>
      </c>
      <c r="I350" s="103"/>
    </row>
    <row r="351" spans="1:9" ht="18.600000000000001" hidden="1" customHeight="1">
      <c r="A351" s="646"/>
      <c r="B351" s="110">
        <f>+B346+1</f>
        <v>5</v>
      </c>
      <c r="C351" s="95" t="s">
        <v>167</v>
      </c>
      <c r="D351" s="96">
        <f>+ROUNDDOWN((F351/1.1),0)</f>
        <v>0</v>
      </c>
      <c r="E351" s="111"/>
      <c r="F351" s="97"/>
      <c r="G351" s="96">
        <f>(D351*E351)</f>
        <v>0</v>
      </c>
      <c r="H351" s="99">
        <f>+IF(D351&lt;C351,(D351*E351),C351*E351)</f>
        <v>0</v>
      </c>
      <c r="I351" s="100"/>
    </row>
    <row r="352" spans="1:9" ht="18.600000000000001" hidden="1" customHeight="1">
      <c r="A352" s="646"/>
      <c r="B352" s="110">
        <f>+B351</f>
        <v>5</v>
      </c>
      <c r="C352" s="95" t="s">
        <v>167</v>
      </c>
      <c r="D352" s="96">
        <f t="shared" ref="D352:D354" si="252">+ROUNDDOWN((F352/1.1),0)</f>
        <v>0</v>
      </c>
      <c r="E352" s="111"/>
      <c r="F352" s="97"/>
      <c r="G352" s="98">
        <f t="shared" ref="G352:G354" si="253">(D352*E352)</f>
        <v>0</v>
      </c>
      <c r="H352" s="99">
        <f t="shared" ref="H352:H354" si="254">+IF(D352&lt;C352,(D352*E352),C352*E352)</f>
        <v>0</v>
      </c>
      <c r="I352" s="100"/>
    </row>
    <row r="353" spans="1:9" ht="18.600000000000001" hidden="1" customHeight="1">
      <c r="A353" s="646"/>
      <c r="B353" s="110">
        <f t="shared" ref="B353:B354" si="255">+B352</f>
        <v>5</v>
      </c>
      <c r="C353" s="95" t="s">
        <v>167</v>
      </c>
      <c r="D353" s="96">
        <f t="shared" si="252"/>
        <v>0</v>
      </c>
      <c r="E353" s="111"/>
      <c r="F353" s="97"/>
      <c r="G353" s="98">
        <f t="shared" si="253"/>
        <v>0</v>
      </c>
      <c r="H353" s="99">
        <f t="shared" si="254"/>
        <v>0</v>
      </c>
      <c r="I353" s="100"/>
    </row>
    <row r="354" spans="1:9" ht="18.600000000000001" hidden="1" customHeight="1">
      <c r="A354" s="646"/>
      <c r="B354" s="110">
        <f t="shared" si="255"/>
        <v>5</v>
      </c>
      <c r="C354" s="95" t="s">
        <v>167</v>
      </c>
      <c r="D354" s="96">
        <f t="shared" si="252"/>
        <v>0</v>
      </c>
      <c r="E354" s="111"/>
      <c r="F354" s="97"/>
      <c r="G354" s="98">
        <f t="shared" si="253"/>
        <v>0</v>
      </c>
      <c r="H354" s="99">
        <f t="shared" si="254"/>
        <v>0</v>
      </c>
      <c r="I354" s="100"/>
    </row>
    <row r="355" spans="1:9" ht="18.600000000000001" hidden="1" customHeight="1">
      <c r="A355" s="646"/>
      <c r="B355" s="632" t="s">
        <v>168</v>
      </c>
      <c r="C355" s="633"/>
      <c r="D355" s="633"/>
      <c r="E355" s="634"/>
      <c r="F355" s="112">
        <f>SUM(F351:F354)</f>
        <v>0</v>
      </c>
      <c r="G355" s="112">
        <f>SUM(G351:G354)</f>
        <v>0</v>
      </c>
      <c r="H355" s="102">
        <f>SUM(H351:H354)</f>
        <v>0</v>
      </c>
      <c r="I355" s="103"/>
    </row>
    <row r="356" spans="1:9" ht="18.600000000000001" hidden="1" customHeight="1">
      <c r="A356" s="646"/>
      <c r="B356" s="110">
        <f>+B351+1</f>
        <v>6</v>
      </c>
      <c r="C356" s="95" t="s">
        <v>167</v>
      </c>
      <c r="D356" s="96">
        <f>+ROUNDDOWN((F356/1.1),0)</f>
        <v>0</v>
      </c>
      <c r="E356" s="111"/>
      <c r="F356" s="97"/>
      <c r="G356" s="96">
        <f>(D356*E356)</f>
        <v>0</v>
      </c>
      <c r="H356" s="99">
        <f>+IF(D356&lt;C356,(D356*E356),C356*E356)</f>
        <v>0</v>
      </c>
      <c r="I356" s="100"/>
    </row>
    <row r="357" spans="1:9" ht="18.600000000000001" hidden="1" customHeight="1">
      <c r="A357" s="646"/>
      <c r="B357" s="110">
        <f>+B356</f>
        <v>6</v>
      </c>
      <c r="C357" s="95" t="s">
        <v>167</v>
      </c>
      <c r="D357" s="96">
        <f t="shared" ref="D357:D359" si="256">+ROUNDDOWN((F357/1.1),0)</f>
        <v>0</v>
      </c>
      <c r="E357" s="111"/>
      <c r="F357" s="97"/>
      <c r="G357" s="98">
        <f t="shared" ref="G357:G359" si="257">(D357*E357)</f>
        <v>0</v>
      </c>
      <c r="H357" s="99">
        <f t="shared" ref="H357:H359" si="258">+IF(D357&lt;C357,(D357*E357),C357*E357)</f>
        <v>0</v>
      </c>
      <c r="I357" s="100"/>
    </row>
    <row r="358" spans="1:9" ht="18.600000000000001" hidden="1" customHeight="1">
      <c r="A358" s="646"/>
      <c r="B358" s="110">
        <f t="shared" ref="B358:B359" si="259">+B357</f>
        <v>6</v>
      </c>
      <c r="C358" s="95" t="s">
        <v>167</v>
      </c>
      <c r="D358" s="96">
        <f t="shared" si="256"/>
        <v>0</v>
      </c>
      <c r="E358" s="111"/>
      <c r="F358" s="97"/>
      <c r="G358" s="98">
        <f t="shared" si="257"/>
        <v>0</v>
      </c>
      <c r="H358" s="99">
        <f t="shared" si="258"/>
        <v>0</v>
      </c>
      <c r="I358" s="100"/>
    </row>
    <row r="359" spans="1:9" ht="18.600000000000001" hidden="1" customHeight="1">
      <c r="A359" s="646"/>
      <c r="B359" s="110">
        <f t="shared" si="259"/>
        <v>6</v>
      </c>
      <c r="C359" s="95" t="s">
        <v>167</v>
      </c>
      <c r="D359" s="96">
        <f t="shared" si="256"/>
        <v>0</v>
      </c>
      <c r="E359" s="111"/>
      <c r="F359" s="97"/>
      <c r="G359" s="98">
        <f t="shared" si="257"/>
        <v>0</v>
      </c>
      <c r="H359" s="99">
        <f t="shared" si="258"/>
        <v>0</v>
      </c>
      <c r="I359" s="100"/>
    </row>
    <row r="360" spans="1:9" ht="18.600000000000001" hidden="1" customHeight="1">
      <c r="A360" s="646"/>
      <c r="B360" s="632" t="s">
        <v>168</v>
      </c>
      <c r="C360" s="633"/>
      <c r="D360" s="633"/>
      <c r="E360" s="634"/>
      <c r="F360" s="112">
        <f>SUM(F356:F359)</f>
        <v>0</v>
      </c>
      <c r="G360" s="112">
        <f>SUM(G356:G359)</f>
        <v>0</v>
      </c>
      <c r="H360" s="102">
        <f>SUM(H356:H359)</f>
        <v>0</v>
      </c>
      <c r="I360" s="103"/>
    </row>
    <row r="361" spans="1:9" ht="18.600000000000001" hidden="1" customHeight="1">
      <c r="A361" s="646"/>
      <c r="B361" s="110">
        <f>+B356+1</f>
        <v>7</v>
      </c>
      <c r="C361" s="95" t="s">
        <v>167</v>
      </c>
      <c r="D361" s="96">
        <f>+ROUNDDOWN((F361/1.1),0)</f>
        <v>0</v>
      </c>
      <c r="E361" s="111"/>
      <c r="F361" s="97"/>
      <c r="G361" s="96">
        <f>(D361*E361)</f>
        <v>0</v>
      </c>
      <c r="H361" s="99">
        <f>+IF(D361&lt;C361,(D361*E361),C361*E361)</f>
        <v>0</v>
      </c>
      <c r="I361" s="100"/>
    </row>
    <row r="362" spans="1:9" ht="18.600000000000001" hidden="1" customHeight="1">
      <c r="A362" s="646"/>
      <c r="B362" s="110">
        <f>+B361</f>
        <v>7</v>
      </c>
      <c r="C362" s="95" t="s">
        <v>167</v>
      </c>
      <c r="D362" s="96">
        <f t="shared" ref="D362:D364" si="260">+ROUNDDOWN((F362/1.1),0)</f>
        <v>0</v>
      </c>
      <c r="E362" s="111"/>
      <c r="F362" s="97"/>
      <c r="G362" s="98">
        <f t="shared" ref="G362:G364" si="261">(D362*E362)</f>
        <v>0</v>
      </c>
      <c r="H362" s="99">
        <f t="shared" ref="H362:H364" si="262">+IF(D362&lt;C362,(D362*E362),C362*E362)</f>
        <v>0</v>
      </c>
      <c r="I362" s="100"/>
    </row>
    <row r="363" spans="1:9" ht="18.600000000000001" hidden="1" customHeight="1">
      <c r="A363" s="646"/>
      <c r="B363" s="110">
        <f t="shared" ref="B363:B364" si="263">+B362</f>
        <v>7</v>
      </c>
      <c r="C363" s="95" t="s">
        <v>167</v>
      </c>
      <c r="D363" s="96">
        <f t="shared" si="260"/>
        <v>0</v>
      </c>
      <c r="E363" s="111"/>
      <c r="F363" s="97"/>
      <c r="G363" s="98">
        <f t="shared" si="261"/>
        <v>0</v>
      </c>
      <c r="H363" s="99">
        <f t="shared" si="262"/>
        <v>0</v>
      </c>
      <c r="I363" s="100"/>
    </row>
    <row r="364" spans="1:9" ht="18.600000000000001" hidden="1" customHeight="1">
      <c r="A364" s="646"/>
      <c r="B364" s="110">
        <f t="shared" si="263"/>
        <v>7</v>
      </c>
      <c r="C364" s="95" t="s">
        <v>167</v>
      </c>
      <c r="D364" s="96">
        <f t="shared" si="260"/>
        <v>0</v>
      </c>
      <c r="E364" s="111"/>
      <c r="F364" s="97"/>
      <c r="G364" s="98">
        <f t="shared" si="261"/>
        <v>0</v>
      </c>
      <c r="H364" s="99">
        <f t="shared" si="262"/>
        <v>0</v>
      </c>
      <c r="I364" s="100"/>
    </row>
    <row r="365" spans="1:9" ht="18.600000000000001" hidden="1" customHeight="1">
      <c r="A365" s="646"/>
      <c r="B365" s="632" t="s">
        <v>168</v>
      </c>
      <c r="C365" s="633"/>
      <c r="D365" s="633"/>
      <c r="E365" s="634"/>
      <c r="F365" s="112">
        <f>SUM(F361:F364)</f>
        <v>0</v>
      </c>
      <c r="G365" s="112">
        <f>SUM(G361:G364)</f>
        <v>0</v>
      </c>
      <c r="H365" s="102">
        <f>SUM(H361:H364)</f>
        <v>0</v>
      </c>
      <c r="I365" s="103"/>
    </row>
    <row r="366" spans="1:9" ht="18.600000000000001" hidden="1" customHeight="1">
      <c r="A366" s="646"/>
      <c r="B366" s="110">
        <f>+B361+1</f>
        <v>8</v>
      </c>
      <c r="C366" s="95" t="s">
        <v>167</v>
      </c>
      <c r="D366" s="96">
        <f>+ROUNDDOWN((F366/1.1),0)</f>
        <v>0</v>
      </c>
      <c r="E366" s="111"/>
      <c r="F366" s="97"/>
      <c r="G366" s="96">
        <f>(D366*E366)</f>
        <v>0</v>
      </c>
      <c r="H366" s="99">
        <f>+IF(D366&lt;C366,(D366*E366),C366*E366)</f>
        <v>0</v>
      </c>
      <c r="I366" s="100"/>
    </row>
    <row r="367" spans="1:9" ht="18.600000000000001" hidden="1" customHeight="1">
      <c r="A367" s="646"/>
      <c r="B367" s="110">
        <f>+B366</f>
        <v>8</v>
      </c>
      <c r="C367" s="95" t="s">
        <v>167</v>
      </c>
      <c r="D367" s="96">
        <f t="shared" ref="D367:D369" si="264">+ROUNDDOWN((F367/1.1),0)</f>
        <v>0</v>
      </c>
      <c r="E367" s="111"/>
      <c r="F367" s="97"/>
      <c r="G367" s="98">
        <f t="shared" ref="G367:G369" si="265">(D367*E367)</f>
        <v>0</v>
      </c>
      <c r="H367" s="99">
        <f t="shared" ref="H367:H369" si="266">+IF(D367&lt;C367,(D367*E367),C367*E367)</f>
        <v>0</v>
      </c>
      <c r="I367" s="100"/>
    </row>
    <row r="368" spans="1:9" ht="18.600000000000001" hidden="1" customHeight="1">
      <c r="A368" s="646"/>
      <c r="B368" s="110">
        <f t="shared" ref="B368:B369" si="267">+B367</f>
        <v>8</v>
      </c>
      <c r="C368" s="95" t="s">
        <v>167</v>
      </c>
      <c r="D368" s="96">
        <f t="shared" si="264"/>
        <v>0</v>
      </c>
      <c r="E368" s="111"/>
      <c r="F368" s="97"/>
      <c r="G368" s="98">
        <f t="shared" si="265"/>
        <v>0</v>
      </c>
      <c r="H368" s="99">
        <f t="shared" si="266"/>
        <v>0</v>
      </c>
      <c r="I368" s="100"/>
    </row>
    <row r="369" spans="1:9" ht="18.600000000000001" hidden="1" customHeight="1">
      <c r="A369" s="646"/>
      <c r="B369" s="110">
        <f t="shared" si="267"/>
        <v>8</v>
      </c>
      <c r="C369" s="95" t="s">
        <v>167</v>
      </c>
      <c r="D369" s="96">
        <f t="shared" si="264"/>
        <v>0</v>
      </c>
      <c r="E369" s="111"/>
      <c r="F369" s="97"/>
      <c r="G369" s="98">
        <f t="shared" si="265"/>
        <v>0</v>
      </c>
      <c r="H369" s="99">
        <f t="shared" si="266"/>
        <v>0</v>
      </c>
      <c r="I369" s="100"/>
    </row>
    <row r="370" spans="1:9" ht="18.600000000000001" hidden="1" customHeight="1">
      <c r="A370" s="646"/>
      <c r="B370" s="632" t="s">
        <v>168</v>
      </c>
      <c r="C370" s="633"/>
      <c r="D370" s="633"/>
      <c r="E370" s="634"/>
      <c r="F370" s="112">
        <f>SUM(F366:F369)</f>
        <v>0</v>
      </c>
      <c r="G370" s="112">
        <f>SUM(G366:G369)</f>
        <v>0</v>
      </c>
      <c r="H370" s="102">
        <f>SUM(H366:H369)</f>
        <v>0</v>
      </c>
      <c r="I370" s="103"/>
    </row>
    <row r="371" spans="1:9" ht="18.600000000000001" hidden="1" customHeight="1">
      <c r="A371" s="646"/>
      <c r="B371" s="110">
        <f>+B366+1</f>
        <v>9</v>
      </c>
      <c r="C371" s="95" t="s">
        <v>167</v>
      </c>
      <c r="D371" s="96">
        <f>+ROUNDDOWN((F371/1.1),0)</f>
        <v>0</v>
      </c>
      <c r="E371" s="111"/>
      <c r="F371" s="97"/>
      <c r="G371" s="96">
        <f>(D371*E371)</f>
        <v>0</v>
      </c>
      <c r="H371" s="99">
        <f>+IF(D371&lt;C371,(D371*E371),C371*E371)</f>
        <v>0</v>
      </c>
      <c r="I371" s="100"/>
    </row>
    <row r="372" spans="1:9" ht="18.600000000000001" hidden="1" customHeight="1">
      <c r="A372" s="646"/>
      <c r="B372" s="110">
        <f>+B371</f>
        <v>9</v>
      </c>
      <c r="C372" s="95" t="s">
        <v>167</v>
      </c>
      <c r="D372" s="96">
        <f t="shared" ref="D372:D374" si="268">+ROUNDDOWN((F372/1.1),0)</f>
        <v>0</v>
      </c>
      <c r="E372" s="111"/>
      <c r="F372" s="97"/>
      <c r="G372" s="98">
        <f t="shared" ref="G372:G374" si="269">(D372*E372)</f>
        <v>0</v>
      </c>
      <c r="H372" s="99">
        <f t="shared" ref="H372:H374" si="270">+IF(D372&lt;C372,(D372*E372),C372*E372)</f>
        <v>0</v>
      </c>
      <c r="I372" s="100"/>
    </row>
    <row r="373" spans="1:9" ht="18.600000000000001" hidden="1" customHeight="1">
      <c r="A373" s="646"/>
      <c r="B373" s="110">
        <f t="shared" ref="B373:B374" si="271">+B372</f>
        <v>9</v>
      </c>
      <c r="C373" s="95" t="s">
        <v>167</v>
      </c>
      <c r="D373" s="96">
        <f t="shared" si="268"/>
        <v>0</v>
      </c>
      <c r="E373" s="111"/>
      <c r="F373" s="97"/>
      <c r="G373" s="98">
        <f t="shared" si="269"/>
        <v>0</v>
      </c>
      <c r="H373" s="99">
        <f t="shared" si="270"/>
        <v>0</v>
      </c>
      <c r="I373" s="100"/>
    </row>
    <row r="374" spans="1:9" ht="18.600000000000001" hidden="1" customHeight="1">
      <c r="A374" s="646"/>
      <c r="B374" s="110">
        <f t="shared" si="271"/>
        <v>9</v>
      </c>
      <c r="C374" s="95" t="s">
        <v>167</v>
      </c>
      <c r="D374" s="96">
        <f t="shared" si="268"/>
        <v>0</v>
      </c>
      <c r="E374" s="111"/>
      <c r="F374" s="97"/>
      <c r="G374" s="98">
        <f t="shared" si="269"/>
        <v>0</v>
      </c>
      <c r="H374" s="99">
        <f t="shared" si="270"/>
        <v>0</v>
      </c>
      <c r="I374" s="100"/>
    </row>
    <row r="375" spans="1:9" ht="18.600000000000001" hidden="1" customHeight="1">
      <c r="A375" s="646"/>
      <c r="B375" s="632" t="s">
        <v>168</v>
      </c>
      <c r="C375" s="633"/>
      <c r="D375" s="633"/>
      <c r="E375" s="634"/>
      <c r="F375" s="112">
        <f>SUM(F371:F374)</f>
        <v>0</v>
      </c>
      <c r="G375" s="112">
        <f>SUM(G371:G374)</f>
        <v>0</v>
      </c>
      <c r="H375" s="102">
        <f>SUM(H371:H374)</f>
        <v>0</v>
      </c>
      <c r="I375" s="103"/>
    </row>
    <row r="376" spans="1:9" ht="18.600000000000001" hidden="1" customHeight="1">
      <c r="A376" s="646"/>
      <c r="B376" s="110">
        <f>+B371+1</f>
        <v>10</v>
      </c>
      <c r="C376" s="95" t="s">
        <v>167</v>
      </c>
      <c r="D376" s="96">
        <f>+ROUNDDOWN((F376/1.1),0)</f>
        <v>0</v>
      </c>
      <c r="E376" s="111"/>
      <c r="F376" s="97"/>
      <c r="G376" s="96">
        <f>(D376*E376)</f>
        <v>0</v>
      </c>
      <c r="H376" s="99">
        <f>+IF(D376&lt;C376,(D376*E376),C376*E376)</f>
        <v>0</v>
      </c>
      <c r="I376" s="100"/>
    </row>
    <row r="377" spans="1:9" ht="18.600000000000001" hidden="1" customHeight="1">
      <c r="A377" s="646"/>
      <c r="B377" s="110">
        <f>+B376</f>
        <v>10</v>
      </c>
      <c r="C377" s="95" t="s">
        <v>167</v>
      </c>
      <c r="D377" s="96">
        <f t="shared" ref="D377:D379" si="272">+ROUNDDOWN((F377/1.1),0)</f>
        <v>0</v>
      </c>
      <c r="E377" s="111"/>
      <c r="F377" s="97"/>
      <c r="G377" s="98">
        <f t="shared" ref="G377:G379" si="273">(D377*E377)</f>
        <v>0</v>
      </c>
      <c r="H377" s="99">
        <f t="shared" ref="H377:H379" si="274">+IF(D377&lt;C377,(D377*E377),C377*E377)</f>
        <v>0</v>
      </c>
      <c r="I377" s="100"/>
    </row>
    <row r="378" spans="1:9" ht="18.600000000000001" hidden="1" customHeight="1">
      <c r="A378" s="646"/>
      <c r="B378" s="110">
        <f t="shared" ref="B378:B379" si="275">+B377</f>
        <v>10</v>
      </c>
      <c r="C378" s="95" t="s">
        <v>167</v>
      </c>
      <c r="D378" s="96">
        <f t="shared" si="272"/>
        <v>0</v>
      </c>
      <c r="E378" s="111"/>
      <c r="F378" s="97"/>
      <c r="G378" s="98">
        <f t="shared" si="273"/>
        <v>0</v>
      </c>
      <c r="H378" s="99">
        <f t="shared" si="274"/>
        <v>0</v>
      </c>
      <c r="I378" s="100"/>
    </row>
    <row r="379" spans="1:9" ht="18.600000000000001" hidden="1" customHeight="1">
      <c r="A379" s="646"/>
      <c r="B379" s="110">
        <f t="shared" si="275"/>
        <v>10</v>
      </c>
      <c r="C379" s="95" t="s">
        <v>167</v>
      </c>
      <c r="D379" s="96">
        <f t="shared" si="272"/>
        <v>0</v>
      </c>
      <c r="E379" s="111"/>
      <c r="F379" s="97"/>
      <c r="G379" s="98">
        <f t="shared" si="273"/>
        <v>0</v>
      </c>
      <c r="H379" s="99">
        <f t="shared" si="274"/>
        <v>0</v>
      </c>
      <c r="I379" s="100"/>
    </row>
    <row r="380" spans="1:9" ht="18.600000000000001" hidden="1" customHeight="1">
      <c r="A380" s="646"/>
      <c r="B380" s="632" t="s">
        <v>168</v>
      </c>
      <c r="C380" s="633"/>
      <c r="D380" s="633"/>
      <c r="E380" s="634"/>
      <c r="F380" s="112">
        <f>SUM(F376:F379)</f>
        <v>0</v>
      </c>
      <c r="G380" s="112">
        <f>SUM(G376:G379)</f>
        <v>0</v>
      </c>
      <c r="H380" s="102">
        <f>SUM(H376:H379)</f>
        <v>0</v>
      </c>
      <c r="I380" s="103"/>
    </row>
    <row r="381" spans="1:9" ht="18.600000000000001" customHeight="1" thickBot="1">
      <c r="A381" s="647"/>
      <c r="B381" s="638" t="s">
        <v>18</v>
      </c>
      <c r="C381" s="639"/>
      <c r="D381" s="639"/>
      <c r="E381" s="640"/>
      <c r="F381" s="113">
        <f>SUM(F327,F336,F345,F350,F355,F360,F365,F370,F375,F380)</f>
        <v>0</v>
      </c>
      <c r="G381" s="114">
        <f>SUM(G327,G336,G345,G350,G355,G360,G365,G370,G375,G380)</f>
        <v>0</v>
      </c>
      <c r="H381" s="115">
        <f>SUM(H327,H336,H345,H350,H355,H360,H365,H370,H375,H380)</f>
        <v>0</v>
      </c>
      <c r="I381" s="116"/>
    </row>
    <row r="382" spans="1:9" ht="26.4" customHeight="1" thickTop="1" thickBot="1">
      <c r="A382" s="641" t="s">
        <v>173</v>
      </c>
      <c r="B382" s="642"/>
      <c r="C382" s="642"/>
      <c r="D382" s="642"/>
      <c r="E382" s="642"/>
      <c r="F382" s="643"/>
      <c r="G382" s="121">
        <f>SUM(G318,G381)</f>
        <v>0</v>
      </c>
      <c r="H382" s="122">
        <f>SUM(H318,H381)</f>
        <v>0</v>
      </c>
      <c r="I382" s="123"/>
    </row>
    <row r="383" spans="1:9" ht="26.4" customHeight="1" thickBot="1">
      <c r="C383"/>
      <c r="G383" s="136" t="s">
        <v>179</v>
      </c>
      <c r="H383" s="137">
        <f>+ROUNDDOWN(H382/2,0)</f>
        <v>0</v>
      </c>
    </row>
    <row r="384" spans="1:9" ht="26.4" customHeight="1">
      <c r="C384"/>
      <c r="D384" s="129"/>
      <c r="F384" s="129"/>
      <c r="G384" s="138"/>
      <c r="H384" s="127"/>
    </row>
    <row r="385" spans="1:9" ht="19.2">
      <c r="A385" s="73" t="s">
        <v>180</v>
      </c>
      <c r="F385" s="129"/>
      <c r="G385" s="129"/>
      <c r="H385" s="129"/>
    </row>
    <row r="386" spans="1:9" ht="34.950000000000003" customHeight="1" thickBot="1">
      <c r="A386" s="648" t="s">
        <v>409</v>
      </c>
      <c r="B386" s="648"/>
      <c r="C386" s="648"/>
      <c r="D386" s="648"/>
      <c r="E386" s="648"/>
      <c r="F386" s="648"/>
      <c r="G386" s="648"/>
      <c r="H386" s="648"/>
      <c r="I386" s="648"/>
    </row>
    <row r="387" spans="1:9" s="11" customFormat="1" ht="27" thickBot="1">
      <c r="A387" s="130" t="s">
        <v>157</v>
      </c>
      <c r="B387" s="131" t="s">
        <v>158</v>
      </c>
      <c r="C387" s="132" t="s">
        <v>159</v>
      </c>
      <c r="D387" s="132" t="s">
        <v>160</v>
      </c>
      <c r="E387" s="133" t="s">
        <v>181</v>
      </c>
      <c r="F387" s="132" t="s">
        <v>162</v>
      </c>
      <c r="G387" s="134" t="s">
        <v>163</v>
      </c>
      <c r="H387" s="135" t="s">
        <v>164</v>
      </c>
      <c r="I387" s="120" t="s">
        <v>165</v>
      </c>
    </row>
    <row r="388" spans="1:9" ht="18" customHeight="1">
      <c r="A388" s="646" t="s">
        <v>182</v>
      </c>
      <c r="B388" s="118">
        <v>1</v>
      </c>
      <c r="C388" s="139">
        <v>20000</v>
      </c>
      <c r="D388" s="106">
        <f>+ROUNDDOWN((F388/1.1),0)</f>
        <v>0</v>
      </c>
      <c r="E388" s="107"/>
      <c r="F388" s="107"/>
      <c r="G388" s="106">
        <f>(D388*E388)</f>
        <v>0</v>
      </c>
      <c r="H388" s="108">
        <f>+IF(D388&lt;C388,(D388*E388),C388*E388)</f>
        <v>0</v>
      </c>
      <c r="I388" s="109"/>
    </row>
    <row r="389" spans="1:9" ht="18" customHeight="1">
      <c r="A389" s="646"/>
      <c r="B389" s="110">
        <v>1</v>
      </c>
      <c r="C389" s="139">
        <v>20000</v>
      </c>
      <c r="D389" s="96">
        <f t="shared" ref="D389:D391" si="276">+ROUNDDOWN((F389/1.1),0)</f>
        <v>0</v>
      </c>
      <c r="E389" s="97"/>
      <c r="F389" s="97"/>
      <c r="G389" s="98">
        <f t="shared" ref="G389:G391" si="277">(D389*E389)</f>
        <v>0</v>
      </c>
      <c r="H389" s="99">
        <f t="shared" ref="H389:H391" si="278">+IF(D389&lt;C389,(D389*E389),C389*E389)</f>
        <v>0</v>
      </c>
      <c r="I389" s="100"/>
    </row>
    <row r="390" spans="1:9" ht="18" customHeight="1">
      <c r="A390" s="646"/>
      <c r="B390" s="110">
        <v>1</v>
      </c>
      <c r="C390" s="139">
        <v>20000</v>
      </c>
      <c r="D390" s="96">
        <f t="shared" si="276"/>
        <v>0</v>
      </c>
      <c r="E390" s="97"/>
      <c r="F390" s="97"/>
      <c r="G390" s="98">
        <f t="shared" si="277"/>
        <v>0</v>
      </c>
      <c r="H390" s="99">
        <f t="shared" si="278"/>
        <v>0</v>
      </c>
      <c r="I390" s="100"/>
    </row>
    <row r="391" spans="1:9" ht="18" customHeight="1">
      <c r="A391" s="646"/>
      <c r="B391" s="110">
        <v>1</v>
      </c>
      <c r="C391" s="139">
        <v>20000</v>
      </c>
      <c r="D391" s="96">
        <f t="shared" si="276"/>
        <v>0</v>
      </c>
      <c r="E391" s="97"/>
      <c r="F391" s="97"/>
      <c r="G391" s="98">
        <f t="shared" si="277"/>
        <v>0</v>
      </c>
      <c r="H391" s="99">
        <f t="shared" si="278"/>
        <v>0</v>
      </c>
      <c r="I391" s="100"/>
    </row>
    <row r="392" spans="1:9" ht="18" customHeight="1">
      <c r="A392" s="646"/>
      <c r="B392" s="632" t="s">
        <v>183</v>
      </c>
      <c r="C392" s="633"/>
      <c r="D392" s="633"/>
      <c r="E392" s="634"/>
      <c r="F392" s="112">
        <f>SUM(F388:F391)</f>
        <v>0</v>
      </c>
      <c r="G392" s="112">
        <f>SUM(G388:G391)</f>
        <v>0</v>
      </c>
      <c r="H392" s="102">
        <f>SUM(H388:H391)</f>
        <v>0</v>
      </c>
      <c r="I392" s="140"/>
    </row>
    <row r="393" spans="1:9" ht="18" customHeight="1">
      <c r="A393" s="646"/>
      <c r="B393" s="110">
        <f>+B388+1</f>
        <v>2</v>
      </c>
      <c r="C393" s="141">
        <v>20000</v>
      </c>
      <c r="D393" s="96">
        <f>+ROUNDDOWN((F393/1.1),0)</f>
        <v>0</v>
      </c>
      <c r="E393" s="97"/>
      <c r="F393" s="97"/>
      <c r="G393" s="96">
        <f>(D393*E393)</f>
        <v>0</v>
      </c>
      <c r="H393" s="99">
        <f>+IF(D393&lt;C393,(D393*E393),C393*E393)</f>
        <v>0</v>
      </c>
      <c r="I393" s="100"/>
    </row>
    <row r="394" spans="1:9" ht="18" customHeight="1">
      <c r="A394" s="646"/>
      <c r="B394" s="110">
        <f>+B393</f>
        <v>2</v>
      </c>
      <c r="C394" s="141">
        <v>20000</v>
      </c>
      <c r="D394" s="96">
        <f t="shared" ref="D394:D396" si="279">+ROUNDDOWN((F394/1.1),0)</f>
        <v>0</v>
      </c>
      <c r="E394" s="97"/>
      <c r="F394" s="97"/>
      <c r="G394" s="98">
        <f t="shared" ref="G394:G396" si="280">(D394*E394)</f>
        <v>0</v>
      </c>
      <c r="H394" s="99">
        <f t="shared" ref="H394:H396" si="281">+IF(D394&lt;C394,(D394*E394),C394*E394)</f>
        <v>0</v>
      </c>
      <c r="I394" s="100"/>
    </row>
    <row r="395" spans="1:9" ht="18" customHeight="1">
      <c r="A395" s="646"/>
      <c r="B395" s="110">
        <f t="shared" ref="B395:B396" si="282">+B394</f>
        <v>2</v>
      </c>
      <c r="C395" s="141">
        <v>20000</v>
      </c>
      <c r="D395" s="96">
        <f t="shared" si="279"/>
        <v>0</v>
      </c>
      <c r="E395" s="97"/>
      <c r="F395" s="97"/>
      <c r="G395" s="98">
        <f t="shared" si="280"/>
        <v>0</v>
      </c>
      <c r="H395" s="99">
        <f t="shared" si="281"/>
        <v>0</v>
      </c>
      <c r="I395" s="100"/>
    </row>
    <row r="396" spans="1:9" ht="18" customHeight="1">
      <c r="A396" s="646"/>
      <c r="B396" s="110">
        <f t="shared" si="282"/>
        <v>2</v>
      </c>
      <c r="C396" s="141">
        <v>20000</v>
      </c>
      <c r="D396" s="96">
        <f t="shared" si="279"/>
        <v>0</v>
      </c>
      <c r="E396" s="97"/>
      <c r="F396" s="97"/>
      <c r="G396" s="98">
        <f t="shared" si="280"/>
        <v>0</v>
      </c>
      <c r="H396" s="99">
        <f t="shared" si="281"/>
        <v>0</v>
      </c>
      <c r="I396" s="100"/>
    </row>
    <row r="397" spans="1:9" ht="18" customHeight="1">
      <c r="A397" s="646"/>
      <c r="B397" s="632" t="s">
        <v>183</v>
      </c>
      <c r="C397" s="633"/>
      <c r="D397" s="633"/>
      <c r="E397" s="634"/>
      <c r="F397" s="112">
        <f>SUM(F393:F396)</f>
        <v>0</v>
      </c>
      <c r="G397" s="112">
        <f>SUM(G393:G396)</f>
        <v>0</v>
      </c>
      <c r="H397" s="102">
        <f>SUM(H393:H396)</f>
        <v>0</v>
      </c>
      <c r="I397" s="103"/>
    </row>
    <row r="398" spans="1:9" ht="18" customHeight="1">
      <c r="A398" s="646"/>
      <c r="B398" s="110">
        <f>+B393+1</f>
        <v>3</v>
      </c>
      <c r="C398" s="141">
        <v>20000</v>
      </c>
      <c r="D398" s="96">
        <f>+ROUNDDOWN((F398/1.1),0)</f>
        <v>0</v>
      </c>
      <c r="E398" s="97"/>
      <c r="F398" s="97"/>
      <c r="G398" s="96">
        <f>(D398*E398)</f>
        <v>0</v>
      </c>
      <c r="H398" s="99">
        <f>+IF(D398&lt;C398,(D398*E398),C398*E398)</f>
        <v>0</v>
      </c>
      <c r="I398" s="100"/>
    </row>
    <row r="399" spans="1:9" ht="18" customHeight="1">
      <c r="A399" s="646"/>
      <c r="B399" s="110">
        <f>+B398</f>
        <v>3</v>
      </c>
      <c r="C399" s="141">
        <v>20000</v>
      </c>
      <c r="D399" s="96">
        <f t="shared" ref="D399:D401" si="283">+ROUNDDOWN((F399/1.1),0)</f>
        <v>0</v>
      </c>
      <c r="E399" s="97"/>
      <c r="F399" s="97"/>
      <c r="G399" s="98">
        <f t="shared" ref="G399:G401" si="284">(D399*E399)</f>
        <v>0</v>
      </c>
      <c r="H399" s="99">
        <f t="shared" ref="H399:H401" si="285">+IF(D399&lt;C399,(D399*E399),C399*E399)</f>
        <v>0</v>
      </c>
      <c r="I399" s="100"/>
    </row>
    <row r="400" spans="1:9" ht="18" customHeight="1">
      <c r="A400" s="646"/>
      <c r="B400" s="110">
        <f t="shared" ref="B400:B401" si="286">+B399</f>
        <v>3</v>
      </c>
      <c r="C400" s="141">
        <v>20000</v>
      </c>
      <c r="D400" s="96">
        <f t="shared" si="283"/>
        <v>0</v>
      </c>
      <c r="E400" s="97"/>
      <c r="F400" s="97"/>
      <c r="G400" s="98">
        <f t="shared" si="284"/>
        <v>0</v>
      </c>
      <c r="H400" s="99">
        <f t="shared" si="285"/>
        <v>0</v>
      </c>
      <c r="I400" s="100"/>
    </row>
    <row r="401" spans="1:9" ht="18" customHeight="1">
      <c r="A401" s="646"/>
      <c r="B401" s="110">
        <f t="shared" si="286"/>
        <v>3</v>
      </c>
      <c r="C401" s="141">
        <v>20000</v>
      </c>
      <c r="D401" s="96">
        <f t="shared" si="283"/>
        <v>0</v>
      </c>
      <c r="E401" s="97"/>
      <c r="F401" s="97"/>
      <c r="G401" s="98">
        <f t="shared" si="284"/>
        <v>0</v>
      </c>
      <c r="H401" s="99">
        <f t="shared" si="285"/>
        <v>0</v>
      </c>
      <c r="I401" s="100"/>
    </row>
    <row r="402" spans="1:9" ht="18" customHeight="1">
      <c r="A402" s="646"/>
      <c r="B402" s="632" t="s">
        <v>168</v>
      </c>
      <c r="C402" s="633"/>
      <c r="D402" s="633"/>
      <c r="E402" s="634"/>
      <c r="F402" s="112">
        <f>SUM(F398:F401)</f>
        <v>0</v>
      </c>
      <c r="G402" s="112">
        <f>SUM(G398:G401)</f>
        <v>0</v>
      </c>
      <c r="H402" s="102">
        <f>SUM(H398:H401)</f>
        <v>0</v>
      </c>
      <c r="I402" s="103"/>
    </row>
    <row r="403" spans="1:9" ht="18" hidden="1" customHeight="1">
      <c r="A403" s="646"/>
      <c r="B403" s="110">
        <f>+B398+1</f>
        <v>4</v>
      </c>
      <c r="C403" s="141">
        <v>20000</v>
      </c>
      <c r="D403" s="96">
        <f>+ROUNDDOWN((F403/1.1),0)</f>
        <v>0</v>
      </c>
      <c r="E403" s="111"/>
      <c r="F403" s="97"/>
      <c r="G403" s="96">
        <f>(D403*E403)</f>
        <v>0</v>
      </c>
      <c r="H403" s="99">
        <f>+IF(D403&lt;C403,(D403*E403),C403*E403)</f>
        <v>0</v>
      </c>
      <c r="I403" s="100"/>
    </row>
    <row r="404" spans="1:9" ht="18" hidden="1" customHeight="1">
      <c r="A404" s="646"/>
      <c r="B404" s="110">
        <f>+B403</f>
        <v>4</v>
      </c>
      <c r="C404" s="141">
        <v>20000</v>
      </c>
      <c r="D404" s="96">
        <f t="shared" ref="D404:D406" si="287">+ROUNDDOWN((F404/1.1),0)</f>
        <v>0</v>
      </c>
      <c r="E404" s="111"/>
      <c r="F404" s="97"/>
      <c r="G404" s="98">
        <f t="shared" ref="G404:G406" si="288">(D404*E404)</f>
        <v>0</v>
      </c>
      <c r="H404" s="99">
        <f t="shared" ref="H404:H406" si="289">+IF(D404&lt;C404,(D404*E404),C404*E404)</f>
        <v>0</v>
      </c>
      <c r="I404" s="100"/>
    </row>
    <row r="405" spans="1:9" ht="18" hidden="1" customHeight="1">
      <c r="A405" s="646"/>
      <c r="B405" s="110">
        <f t="shared" ref="B405:B406" si="290">+B404</f>
        <v>4</v>
      </c>
      <c r="C405" s="141">
        <v>20000</v>
      </c>
      <c r="D405" s="96">
        <f t="shared" si="287"/>
        <v>0</v>
      </c>
      <c r="E405" s="111"/>
      <c r="F405" s="97"/>
      <c r="G405" s="98">
        <f t="shared" si="288"/>
        <v>0</v>
      </c>
      <c r="H405" s="99">
        <f t="shared" si="289"/>
        <v>0</v>
      </c>
      <c r="I405" s="100"/>
    </row>
    <row r="406" spans="1:9" ht="18" hidden="1" customHeight="1">
      <c r="A406" s="646"/>
      <c r="B406" s="110">
        <f t="shared" si="290"/>
        <v>4</v>
      </c>
      <c r="C406" s="141">
        <v>20000</v>
      </c>
      <c r="D406" s="96">
        <f t="shared" si="287"/>
        <v>0</v>
      </c>
      <c r="E406" s="111"/>
      <c r="F406" s="97"/>
      <c r="G406" s="98">
        <f t="shared" si="288"/>
        <v>0</v>
      </c>
      <c r="H406" s="99">
        <f t="shared" si="289"/>
        <v>0</v>
      </c>
      <c r="I406" s="100"/>
    </row>
    <row r="407" spans="1:9" ht="18" hidden="1" customHeight="1">
      <c r="A407" s="646"/>
      <c r="B407" s="632" t="s">
        <v>168</v>
      </c>
      <c r="C407" s="633"/>
      <c r="D407" s="633"/>
      <c r="E407" s="634"/>
      <c r="F407" s="112">
        <f>SUM(F403:F406)</f>
        <v>0</v>
      </c>
      <c r="G407" s="112">
        <f>SUM(G403:G406)</f>
        <v>0</v>
      </c>
      <c r="H407" s="102">
        <f>SUM(H403:H406)</f>
        <v>0</v>
      </c>
      <c r="I407" s="103"/>
    </row>
    <row r="408" spans="1:9" ht="18" hidden="1" customHeight="1">
      <c r="A408" s="646"/>
      <c r="B408" s="110">
        <f>+B403+1</f>
        <v>5</v>
      </c>
      <c r="C408" s="141">
        <v>20000</v>
      </c>
      <c r="D408" s="96">
        <f>+ROUNDDOWN((F408/1.1),0)</f>
        <v>0</v>
      </c>
      <c r="E408" s="111"/>
      <c r="F408" s="97"/>
      <c r="G408" s="96">
        <f>(D408*E408)</f>
        <v>0</v>
      </c>
      <c r="H408" s="99">
        <f>+IF(D408&lt;C408,(D408*E408),C408*E408)</f>
        <v>0</v>
      </c>
      <c r="I408" s="100"/>
    </row>
    <row r="409" spans="1:9" ht="18" hidden="1" customHeight="1">
      <c r="A409" s="646"/>
      <c r="B409" s="110">
        <f>+B408</f>
        <v>5</v>
      </c>
      <c r="C409" s="141">
        <v>20000</v>
      </c>
      <c r="D409" s="96">
        <f t="shared" ref="D409:D411" si="291">+ROUNDDOWN((F409/1.1),0)</f>
        <v>0</v>
      </c>
      <c r="E409" s="111"/>
      <c r="F409" s="97"/>
      <c r="G409" s="98">
        <f t="shared" ref="G409:G411" si="292">(D409*E409)</f>
        <v>0</v>
      </c>
      <c r="H409" s="99">
        <f t="shared" ref="H409:H411" si="293">+IF(D409&lt;C409,(D409*E409),C409*E409)</f>
        <v>0</v>
      </c>
      <c r="I409" s="100"/>
    </row>
    <row r="410" spans="1:9" ht="18" hidden="1" customHeight="1">
      <c r="A410" s="646"/>
      <c r="B410" s="110">
        <f t="shared" ref="B410:B411" si="294">+B409</f>
        <v>5</v>
      </c>
      <c r="C410" s="141">
        <v>20000</v>
      </c>
      <c r="D410" s="96">
        <f t="shared" si="291"/>
        <v>0</v>
      </c>
      <c r="E410" s="111"/>
      <c r="F410" s="97"/>
      <c r="G410" s="98">
        <f t="shared" si="292"/>
        <v>0</v>
      </c>
      <c r="H410" s="99">
        <f t="shared" si="293"/>
        <v>0</v>
      </c>
      <c r="I410" s="100"/>
    </row>
    <row r="411" spans="1:9" ht="18" hidden="1" customHeight="1">
      <c r="A411" s="646"/>
      <c r="B411" s="110">
        <f t="shared" si="294"/>
        <v>5</v>
      </c>
      <c r="C411" s="141">
        <v>20000</v>
      </c>
      <c r="D411" s="96">
        <f t="shared" si="291"/>
        <v>0</v>
      </c>
      <c r="E411" s="111"/>
      <c r="F411" s="97"/>
      <c r="G411" s="98">
        <f t="shared" si="292"/>
        <v>0</v>
      </c>
      <c r="H411" s="99">
        <f t="shared" si="293"/>
        <v>0</v>
      </c>
      <c r="I411" s="100"/>
    </row>
    <row r="412" spans="1:9" ht="18" hidden="1" customHeight="1">
      <c r="A412" s="646"/>
      <c r="B412" s="632" t="s">
        <v>168</v>
      </c>
      <c r="C412" s="633"/>
      <c r="D412" s="633"/>
      <c r="E412" s="634"/>
      <c r="F412" s="112">
        <f>SUM(F408:F411)</f>
        <v>0</v>
      </c>
      <c r="G412" s="112">
        <f>SUM(G408:G411)</f>
        <v>0</v>
      </c>
      <c r="H412" s="102">
        <f>SUM(H408:H411)</f>
        <v>0</v>
      </c>
      <c r="I412" s="103"/>
    </row>
    <row r="413" spans="1:9" ht="18" hidden="1" customHeight="1">
      <c r="A413" s="646"/>
      <c r="B413" s="110">
        <f>+B408+1</f>
        <v>6</v>
      </c>
      <c r="C413" s="141">
        <v>20000</v>
      </c>
      <c r="D413" s="96">
        <f>+ROUNDDOWN((F413/1.1),0)</f>
        <v>0</v>
      </c>
      <c r="E413" s="111"/>
      <c r="F413" s="97"/>
      <c r="G413" s="96">
        <f>(D413*E413)</f>
        <v>0</v>
      </c>
      <c r="H413" s="99">
        <f>+IF(D413&lt;C413,(D413*E413),C413*E413)</f>
        <v>0</v>
      </c>
      <c r="I413" s="100"/>
    </row>
    <row r="414" spans="1:9" ht="18" hidden="1" customHeight="1">
      <c r="A414" s="646"/>
      <c r="B414" s="110">
        <f>+B413</f>
        <v>6</v>
      </c>
      <c r="C414" s="141">
        <v>20000</v>
      </c>
      <c r="D414" s="96">
        <f t="shared" ref="D414:D416" si="295">+ROUNDDOWN((F414/1.1),0)</f>
        <v>0</v>
      </c>
      <c r="E414" s="111"/>
      <c r="F414" s="97"/>
      <c r="G414" s="98">
        <f t="shared" ref="G414:G416" si="296">(D414*E414)</f>
        <v>0</v>
      </c>
      <c r="H414" s="99">
        <f t="shared" ref="H414:H416" si="297">+IF(D414&lt;C414,(D414*E414),C414*E414)</f>
        <v>0</v>
      </c>
      <c r="I414" s="100"/>
    </row>
    <row r="415" spans="1:9" ht="18" hidden="1" customHeight="1">
      <c r="A415" s="646"/>
      <c r="B415" s="110">
        <f t="shared" ref="B415:B416" si="298">+B414</f>
        <v>6</v>
      </c>
      <c r="C415" s="141">
        <v>20000</v>
      </c>
      <c r="D415" s="96">
        <f t="shared" si="295"/>
        <v>0</v>
      </c>
      <c r="E415" s="111"/>
      <c r="F415" s="97"/>
      <c r="G415" s="98">
        <f t="shared" si="296"/>
        <v>0</v>
      </c>
      <c r="H415" s="99">
        <f t="shared" si="297"/>
        <v>0</v>
      </c>
      <c r="I415" s="100"/>
    </row>
    <row r="416" spans="1:9" ht="18" hidden="1" customHeight="1">
      <c r="A416" s="646"/>
      <c r="B416" s="110">
        <f t="shared" si="298"/>
        <v>6</v>
      </c>
      <c r="C416" s="141">
        <v>20000</v>
      </c>
      <c r="D416" s="96">
        <f t="shared" si="295"/>
        <v>0</v>
      </c>
      <c r="E416" s="111"/>
      <c r="F416" s="97"/>
      <c r="G416" s="98">
        <f t="shared" si="296"/>
        <v>0</v>
      </c>
      <c r="H416" s="99">
        <f t="shared" si="297"/>
        <v>0</v>
      </c>
      <c r="I416" s="100"/>
    </row>
    <row r="417" spans="1:9" ht="18" hidden="1" customHeight="1">
      <c r="A417" s="646"/>
      <c r="B417" s="632" t="s">
        <v>168</v>
      </c>
      <c r="C417" s="633"/>
      <c r="D417" s="633"/>
      <c r="E417" s="634"/>
      <c r="F417" s="112">
        <f>SUM(F413:F416)</f>
        <v>0</v>
      </c>
      <c r="G417" s="112">
        <f>SUM(G413:G416)</f>
        <v>0</v>
      </c>
      <c r="H417" s="102">
        <f>SUM(H413:H416)</f>
        <v>0</v>
      </c>
      <c r="I417" s="103"/>
    </row>
    <row r="418" spans="1:9" ht="18" hidden="1" customHeight="1">
      <c r="A418" s="646"/>
      <c r="B418" s="110">
        <f>+B413+1</f>
        <v>7</v>
      </c>
      <c r="C418" s="141">
        <v>20000</v>
      </c>
      <c r="D418" s="96">
        <f>+ROUNDDOWN((F418/1.1),0)</f>
        <v>0</v>
      </c>
      <c r="E418" s="111"/>
      <c r="F418" s="97"/>
      <c r="G418" s="96">
        <f>(D418*E418)</f>
        <v>0</v>
      </c>
      <c r="H418" s="99">
        <f>+IF(D418&lt;C418,(D418*E418),C418*E418)</f>
        <v>0</v>
      </c>
      <c r="I418" s="100"/>
    </row>
    <row r="419" spans="1:9" ht="18" hidden="1" customHeight="1">
      <c r="A419" s="646"/>
      <c r="B419" s="110">
        <f>+B418</f>
        <v>7</v>
      </c>
      <c r="C419" s="141">
        <v>20000</v>
      </c>
      <c r="D419" s="96">
        <f t="shared" ref="D419:D421" si="299">+ROUNDDOWN((F419/1.1),0)</f>
        <v>0</v>
      </c>
      <c r="E419" s="111"/>
      <c r="F419" s="97"/>
      <c r="G419" s="98">
        <f t="shared" ref="G419:G421" si="300">(D419*E419)</f>
        <v>0</v>
      </c>
      <c r="H419" s="99">
        <f t="shared" ref="H419:H421" si="301">+IF(D419&lt;C419,(D419*E419),C419*E419)</f>
        <v>0</v>
      </c>
      <c r="I419" s="100"/>
    </row>
    <row r="420" spans="1:9" ht="18" hidden="1" customHeight="1">
      <c r="A420" s="646"/>
      <c r="B420" s="110">
        <f t="shared" ref="B420:B421" si="302">+B419</f>
        <v>7</v>
      </c>
      <c r="C420" s="141">
        <v>20000</v>
      </c>
      <c r="D420" s="96">
        <f t="shared" si="299"/>
        <v>0</v>
      </c>
      <c r="E420" s="111"/>
      <c r="F420" s="97"/>
      <c r="G420" s="98">
        <f t="shared" si="300"/>
        <v>0</v>
      </c>
      <c r="H420" s="99">
        <f t="shared" si="301"/>
        <v>0</v>
      </c>
      <c r="I420" s="100"/>
    </row>
    <row r="421" spans="1:9" ht="18" hidden="1" customHeight="1">
      <c r="A421" s="646"/>
      <c r="B421" s="110">
        <f t="shared" si="302"/>
        <v>7</v>
      </c>
      <c r="C421" s="141">
        <v>20000</v>
      </c>
      <c r="D421" s="96">
        <f t="shared" si="299"/>
        <v>0</v>
      </c>
      <c r="E421" s="111"/>
      <c r="F421" s="97"/>
      <c r="G421" s="98">
        <f t="shared" si="300"/>
        <v>0</v>
      </c>
      <c r="H421" s="99">
        <f t="shared" si="301"/>
        <v>0</v>
      </c>
      <c r="I421" s="100"/>
    </row>
    <row r="422" spans="1:9" ht="18" hidden="1" customHeight="1">
      <c r="A422" s="646"/>
      <c r="B422" s="632" t="s">
        <v>168</v>
      </c>
      <c r="C422" s="633"/>
      <c r="D422" s="633"/>
      <c r="E422" s="634"/>
      <c r="F422" s="112">
        <f>SUM(F418:F421)</f>
        <v>0</v>
      </c>
      <c r="G422" s="112">
        <f>SUM(G418:G421)</f>
        <v>0</v>
      </c>
      <c r="H422" s="102">
        <f>SUM(H418:H421)</f>
        <v>0</v>
      </c>
      <c r="I422" s="103"/>
    </row>
    <row r="423" spans="1:9" ht="18" hidden="1" customHeight="1">
      <c r="A423" s="646"/>
      <c r="B423" s="110">
        <f>+B418+1</f>
        <v>8</v>
      </c>
      <c r="C423" s="141">
        <v>20000</v>
      </c>
      <c r="D423" s="96">
        <f>+ROUNDDOWN((F423/1.1),0)</f>
        <v>0</v>
      </c>
      <c r="E423" s="111"/>
      <c r="F423" s="97"/>
      <c r="G423" s="96">
        <f>(D423*E423)</f>
        <v>0</v>
      </c>
      <c r="H423" s="99">
        <f>+IF(D423&lt;C423,(D423*E423),C423*E423)</f>
        <v>0</v>
      </c>
      <c r="I423" s="100"/>
    </row>
    <row r="424" spans="1:9" ht="18" hidden="1" customHeight="1">
      <c r="A424" s="646"/>
      <c r="B424" s="110">
        <f>+B423</f>
        <v>8</v>
      </c>
      <c r="C424" s="141">
        <v>20000</v>
      </c>
      <c r="D424" s="96">
        <f t="shared" ref="D424:D426" si="303">+ROUNDDOWN((F424/1.1),0)</f>
        <v>0</v>
      </c>
      <c r="E424" s="111"/>
      <c r="F424" s="97"/>
      <c r="G424" s="98">
        <f t="shared" ref="G424:G426" si="304">(D424*E424)</f>
        <v>0</v>
      </c>
      <c r="H424" s="99">
        <f t="shared" ref="H424:H426" si="305">+IF(D424&lt;C424,(D424*E424),C424*E424)</f>
        <v>0</v>
      </c>
      <c r="I424" s="100"/>
    </row>
    <row r="425" spans="1:9" ht="18" hidden="1" customHeight="1">
      <c r="A425" s="646"/>
      <c r="B425" s="110">
        <f t="shared" ref="B425:B426" si="306">+B424</f>
        <v>8</v>
      </c>
      <c r="C425" s="141">
        <v>20000</v>
      </c>
      <c r="D425" s="96">
        <f t="shared" si="303"/>
        <v>0</v>
      </c>
      <c r="E425" s="111"/>
      <c r="F425" s="97"/>
      <c r="G425" s="98">
        <f t="shared" si="304"/>
        <v>0</v>
      </c>
      <c r="H425" s="99">
        <f t="shared" si="305"/>
        <v>0</v>
      </c>
      <c r="I425" s="100"/>
    </row>
    <row r="426" spans="1:9" ht="18" hidden="1" customHeight="1">
      <c r="A426" s="646"/>
      <c r="B426" s="110">
        <f t="shared" si="306"/>
        <v>8</v>
      </c>
      <c r="C426" s="141">
        <v>20000</v>
      </c>
      <c r="D426" s="96">
        <f t="shared" si="303"/>
        <v>0</v>
      </c>
      <c r="E426" s="111"/>
      <c r="F426" s="97"/>
      <c r="G426" s="98">
        <f t="shared" si="304"/>
        <v>0</v>
      </c>
      <c r="H426" s="99">
        <f t="shared" si="305"/>
        <v>0</v>
      </c>
      <c r="I426" s="100"/>
    </row>
    <row r="427" spans="1:9" ht="18" hidden="1" customHeight="1">
      <c r="A427" s="646"/>
      <c r="B427" s="632" t="s">
        <v>168</v>
      </c>
      <c r="C427" s="633"/>
      <c r="D427" s="633"/>
      <c r="E427" s="634"/>
      <c r="F427" s="112">
        <f>SUM(F423:F426)</f>
        <v>0</v>
      </c>
      <c r="G427" s="112">
        <f>SUM(G423:G426)</f>
        <v>0</v>
      </c>
      <c r="H427" s="102">
        <f>SUM(H423:H426)</f>
        <v>0</v>
      </c>
      <c r="I427" s="103"/>
    </row>
    <row r="428" spans="1:9" ht="18" hidden="1" customHeight="1">
      <c r="A428" s="646"/>
      <c r="B428" s="110">
        <f>+B423+1</f>
        <v>9</v>
      </c>
      <c r="C428" s="141">
        <v>20000</v>
      </c>
      <c r="D428" s="96">
        <f>+ROUNDDOWN((F428/1.1),0)</f>
        <v>0</v>
      </c>
      <c r="E428" s="111"/>
      <c r="F428" s="97"/>
      <c r="G428" s="96">
        <f>(D428*E428)</f>
        <v>0</v>
      </c>
      <c r="H428" s="99">
        <f>+IF(D428&lt;C428,(D428*E428),C428*E428)</f>
        <v>0</v>
      </c>
      <c r="I428" s="100"/>
    </row>
    <row r="429" spans="1:9" ht="18" hidden="1" customHeight="1">
      <c r="A429" s="646"/>
      <c r="B429" s="110">
        <f>+B428</f>
        <v>9</v>
      </c>
      <c r="C429" s="141">
        <v>20000</v>
      </c>
      <c r="D429" s="96">
        <f t="shared" ref="D429:D431" si="307">+ROUNDDOWN((F429/1.1),0)</f>
        <v>0</v>
      </c>
      <c r="E429" s="111"/>
      <c r="F429" s="97"/>
      <c r="G429" s="98">
        <f t="shared" ref="G429:G431" si="308">(D429*E429)</f>
        <v>0</v>
      </c>
      <c r="H429" s="99">
        <f t="shared" ref="H429:H431" si="309">+IF(D429&lt;C429,(D429*E429),C429*E429)</f>
        <v>0</v>
      </c>
      <c r="I429" s="100"/>
    </row>
    <row r="430" spans="1:9" ht="18" hidden="1" customHeight="1">
      <c r="A430" s="646"/>
      <c r="B430" s="110">
        <f t="shared" ref="B430:B431" si="310">+B429</f>
        <v>9</v>
      </c>
      <c r="C430" s="141">
        <v>20000</v>
      </c>
      <c r="D430" s="96">
        <f t="shared" si="307"/>
        <v>0</v>
      </c>
      <c r="E430" s="111"/>
      <c r="F430" s="97"/>
      <c r="G430" s="98">
        <f t="shared" si="308"/>
        <v>0</v>
      </c>
      <c r="H430" s="99">
        <f t="shared" si="309"/>
        <v>0</v>
      </c>
      <c r="I430" s="100"/>
    </row>
    <row r="431" spans="1:9" ht="18" hidden="1" customHeight="1">
      <c r="A431" s="646"/>
      <c r="B431" s="110">
        <f t="shared" si="310"/>
        <v>9</v>
      </c>
      <c r="C431" s="141">
        <v>20000</v>
      </c>
      <c r="D431" s="96">
        <f t="shared" si="307"/>
        <v>0</v>
      </c>
      <c r="E431" s="111"/>
      <c r="F431" s="97"/>
      <c r="G431" s="98">
        <f t="shared" si="308"/>
        <v>0</v>
      </c>
      <c r="H431" s="99">
        <f t="shared" si="309"/>
        <v>0</v>
      </c>
      <c r="I431" s="100"/>
    </row>
    <row r="432" spans="1:9" ht="18" hidden="1" customHeight="1">
      <c r="A432" s="646"/>
      <c r="B432" s="632" t="s">
        <v>168</v>
      </c>
      <c r="C432" s="633"/>
      <c r="D432" s="633"/>
      <c r="E432" s="634"/>
      <c r="F432" s="112">
        <f>SUM(F428:F431)</f>
        <v>0</v>
      </c>
      <c r="G432" s="112">
        <f>SUM(G428:G431)</f>
        <v>0</v>
      </c>
      <c r="H432" s="102">
        <f>SUM(H428:H431)</f>
        <v>0</v>
      </c>
      <c r="I432" s="103"/>
    </row>
    <row r="433" spans="1:9" ht="18" hidden="1" customHeight="1">
      <c r="A433" s="646"/>
      <c r="B433" s="110">
        <f>+B428+1</f>
        <v>10</v>
      </c>
      <c r="C433" s="141">
        <v>20000</v>
      </c>
      <c r="D433" s="96">
        <f>+ROUNDDOWN((F433/1.1),0)</f>
        <v>0</v>
      </c>
      <c r="E433" s="111"/>
      <c r="F433" s="97"/>
      <c r="G433" s="96">
        <f>(D433*E433)</f>
        <v>0</v>
      </c>
      <c r="H433" s="99">
        <f>+IF(D433&lt;C433,(D433*E433),C433*E433)</f>
        <v>0</v>
      </c>
      <c r="I433" s="100"/>
    </row>
    <row r="434" spans="1:9" ht="18" hidden="1" customHeight="1">
      <c r="A434" s="646"/>
      <c r="B434" s="110">
        <f>+B433</f>
        <v>10</v>
      </c>
      <c r="C434" s="141">
        <v>20000</v>
      </c>
      <c r="D434" s="96">
        <f t="shared" ref="D434:D436" si="311">+ROUNDDOWN((F434/1.1),0)</f>
        <v>0</v>
      </c>
      <c r="E434" s="111"/>
      <c r="F434" s="97"/>
      <c r="G434" s="98">
        <f t="shared" ref="G434:G436" si="312">(D434*E434)</f>
        <v>0</v>
      </c>
      <c r="H434" s="99">
        <f t="shared" ref="H434:H436" si="313">+IF(D434&lt;C434,(D434*E434),C434*E434)</f>
        <v>0</v>
      </c>
      <c r="I434" s="100"/>
    </row>
    <row r="435" spans="1:9" ht="18" hidden="1" customHeight="1">
      <c r="A435" s="646"/>
      <c r="B435" s="110">
        <f t="shared" ref="B435:B436" si="314">+B434</f>
        <v>10</v>
      </c>
      <c r="C435" s="141">
        <v>20000</v>
      </c>
      <c r="D435" s="96">
        <f t="shared" si="311"/>
        <v>0</v>
      </c>
      <c r="E435" s="111"/>
      <c r="F435" s="97"/>
      <c r="G435" s="98">
        <f t="shared" si="312"/>
        <v>0</v>
      </c>
      <c r="H435" s="99">
        <f t="shared" si="313"/>
        <v>0</v>
      </c>
      <c r="I435" s="100"/>
    </row>
    <row r="436" spans="1:9" ht="18" hidden="1" customHeight="1">
      <c r="A436" s="646"/>
      <c r="B436" s="110">
        <f t="shared" si="314"/>
        <v>10</v>
      </c>
      <c r="C436" s="141">
        <v>20000</v>
      </c>
      <c r="D436" s="96">
        <f t="shared" si="311"/>
        <v>0</v>
      </c>
      <c r="E436" s="111"/>
      <c r="F436" s="97"/>
      <c r="G436" s="98">
        <f t="shared" si="312"/>
        <v>0</v>
      </c>
      <c r="H436" s="99">
        <f t="shared" si="313"/>
        <v>0</v>
      </c>
      <c r="I436" s="100"/>
    </row>
    <row r="437" spans="1:9" ht="18" hidden="1" customHeight="1">
      <c r="A437" s="646"/>
      <c r="B437" s="632" t="s">
        <v>168</v>
      </c>
      <c r="C437" s="633"/>
      <c r="D437" s="633"/>
      <c r="E437" s="634"/>
      <c r="F437" s="112">
        <f>SUM(F433:F436)</f>
        <v>0</v>
      </c>
      <c r="G437" s="112">
        <f>SUM(G433:G436)</f>
        <v>0</v>
      </c>
      <c r="H437" s="102">
        <f>SUM(H433:H436)</f>
        <v>0</v>
      </c>
      <c r="I437" s="103"/>
    </row>
    <row r="438" spans="1:9" ht="18" customHeight="1" thickBot="1">
      <c r="A438" s="647"/>
      <c r="B438" s="638" t="s">
        <v>18</v>
      </c>
      <c r="C438" s="639"/>
      <c r="D438" s="639"/>
      <c r="E438" s="640"/>
      <c r="F438" s="113">
        <f>SUM(F392,F397,F402,F407,F412,F417,F422,F427,F432,F437)</f>
        <v>0</v>
      </c>
      <c r="G438" s="114">
        <f>SUM(G392,G397,G402,G407,G412,G417,G422,G427,G432,G437)</f>
        <v>0</v>
      </c>
      <c r="H438" s="115">
        <f>SUM(H392,H397,H402,H407,H412,H417,H422,H427,H432,H437)</f>
        <v>0</v>
      </c>
      <c r="I438" s="116"/>
    </row>
    <row r="439" spans="1:9" ht="26.4" customHeight="1" thickTop="1" thickBot="1">
      <c r="A439" s="641" t="s">
        <v>173</v>
      </c>
      <c r="B439" s="642"/>
      <c r="C439" s="642"/>
      <c r="D439" s="642"/>
      <c r="E439" s="642"/>
      <c r="F439" s="643"/>
      <c r="G439" s="121">
        <f>G438</f>
        <v>0</v>
      </c>
      <c r="H439" s="122">
        <f>H438</f>
        <v>0</v>
      </c>
      <c r="I439" s="123"/>
    </row>
    <row r="440" spans="1:9" ht="26.4" customHeight="1" thickBot="1">
      <c r="C440"/>
      <c r="G440" s="136" t="s">
        <v>179</v>
      </c>
      <c r="H440" s="137">
        <f>+ROUNDDOWN(H439/2,0)</f>
        <v>0</v>
      </c>
    </row>
    <row r="441" spans="1:9" ht="26.4" customHeight="1">
      <c r="C441"/>
      <c r="D441" s="129"/>
      <c r="F441" s="129"/>
      <c r="G441" s="138"/>
      <c r="H441" s="127"/>
    </row>
    <row r="442" spans="1:9" ht="26.4" customHeight="1" thickBot="1">
      <c r="A442" s="73" t="s">
        <v>184</v>
      </c>
      <c r="C442"/>
      <c r="G442" s="126"/>
      <c r="H442" s="127"/>
    </row>
    <row r="443" spans="1:9" s="11" customFormat="1" ht="27" thickBot="1">
      <c r="A443" s="130" t="s">
        <v>157</v>
      </c>
      <c r="B443" s="131" t="s">
        <v>158</v>
      </c>
      <c r="C443" s="132" t="s">
        <v>159</v>
      </c>
      <c r="D443" s="132" t="s">
        <v>160</v>
      </c>
      <c r="E443" s="133" t="s">
        <v>176</v>
      </c>
      <c r="F443" s="132" t="s">
        <v>162</v>
      </c>
      <c r="G443" s="134" t="s">
        <v>163</v>
      </c>
      <c r="H443" s="135" t="s">
        <v>164</v>
      </c>
      <c r="I443" s="120" t="s">
        <v>165</v>
      </c>
    </row>
    <row r="444" spans="1:9" ht="18.600000000000001" customHeight="1">
      <c r="A444" s="630" t="s">
        <v>185</v>
      </c>
      <c r="B444" s="118">
        <v>1</v>
      </c>
      <c r="C444" s="105" t="s">
        <v>167</v>
      </c>
      <c r="D444" s="106">
        <f>+ROUNDDOWN((F444/1.1),0)</f>
        <v>0</v>
      </c>
      <c r="E444" s="107"/>
      <c r="F444" s="107"/>
      <c r="G444" s="106">
        <f>(D444*E444)</f>
        <v>0</v>
      </c>
      <c r="H444" s="108">
        <f>+IF(D444&lt;C444,(D444*E444),C444*E444)</f>
        <v>0</v>
      </c>
      <c r="I444" s="109"/>
    </row>
    <row r="445" spans="1:9" ht="18.600000000000001" customHeight="1">
      <c r="A445" s="630"/>
      <c r="B445" s="110">
        <v>1</v>
      </c>
      <c r="C445" s="95" t="s">
        <v>167</v>
      </c>
      <c r="D445" s="96">
        <f t="shared" ref="D445:D447" si="315">+ROUNDDOWN((F445/1.1),0)</f>
        <v>0</v>
      </c>
      <c r="E445" s="97"/>
      <c r="F445" s="97"/>
      <c r="G445" s="98">
        <f t="shared" ref="G445:G447" si="316">(D445*E445)</f>
        <v>0</v>
      </c>
      <c r="H445" s="99">
        <f t="shared" ref="H445:H447" si="317">+IF(D445&lt;C445,(D445*E445),C445*E445)</f>
        <v>0</v>
      </c>
      <c r="I445" s="100"/>
    </row>
    <row r="446" spans="1:9" ht="18.600000000000001" customHeight="1">
      <c r="A446" s="630"/>
      <c r="B446" s="110">
        <v>1</v>
      </c>
      <c r="C446" s="95" t="s">
        <v>167</v>
      </c>
      <c r="D446" s="96">
        <f t="shared" si="315"/>
        <v>0</v>
      </c>
      <c r="E446" s="97"/>
      <c r="F446" s="97"/>
      <c r="G446" s="98">
        <f t="shared" si="316"/>
        <v>0</v>
      </c>
      <c r="H446" s="99">
        <f t="shared" si="317"/>
        <v>0</v>
      </c>
      <c r="I446" s="100"/>
    </row>
    <row r="447" spans="1:9" ht="18.600000000000001" customHeight="1">
      <c r="A447" s="630"/>
      <c r="B447" s="110">
        <v>1</v>
      </c>
      <c r="C447" s="95" t="s">
        <v>167</v>
      </c>
      <c r="D447" s="96">
        <f t="shared" si="315"/>
        <v>0</v>
      </c>
      <c r="E447" s="97"/>
      <c r="F447" s="97"/>
      <c r="G447" s="98">
        <f t="shared" si="316"/>
        <v>0</v>
      </c>
      <c r="H447" s="99">
        <f t="shared" si="317"/>
        <v>0</v>
      </c>
      <c r="I447" s="100"/>
    </row>
    <row r="448" spans="1:9" ht="18.600000000000001" customHeight="1">
      <c r="A448" s="630"/>
      <c r="B448" s="632" t="s">
        <v>168</v>
      </c>
      <c r="C448" s="633"/>
      <c r="D448" s="633"/>
      <c r="E448" s="634"/>
      <c r="F448" s="112">
        <f>SUM(F444:F447)</f>
        <v>0</v>
      </c>
      <c r="G448" s="112">
        <f>SUM(G444:G447)</f>
        <v>0</v>
      </c>
      <c r="H448" s="102">
        <f>SUM(H444:H447)</f>
        <v>0</v>
      </c>
      <c r="I448" s="103"/>
    </row>
    <row r="449" spans="1:9" ht="18.600000000000001" customHeight="1">
      <c r="A449" s="630"/>
      <c r="B449" s="110">
        <v>2</v>
      </c>
      <c r="C449" s="95" t="s">
        <v>167</v>
      </c>
      <c r="D449" s="96">
        <f>+ROUNDDOWN((F449/1.1),0)</f>
        <v>0</v>
      </c>
      <c r="E449" s="97"/>
      <c r="F449" s="97"/>
      <c r="G449" s="96">
        <f>(D449*E449)</f>
        <v>0</v>
      </c>
      <c r="H449" s="99">
        <f>+IF(D449&lt;C449,(D449*E449),C449*E449)</f>
        <v>0</v>
      </c>
      <c r="I449" s="100"/>
    </row>
    <row r="450" spans="1:9" ht="18.600000000000001" customHeight="1">
      <c r="A450" s="630"/>
      <c r="B450" s="110">
        <v>2</v>
      </c>
      <c r="C450" s="95" t="s">
        <v>167</v>
      </c>
      <c r="D450" s="96">
        <f t="shared" ref="D450:D452" si="318">+ROUNDDOWN((F450/1.1),0)</f>
        <v>0</v>
      </c>
      <c r="E450" s="97"/>
      <c r="F450" s="97"/>
      <c r="G450" s="98">
        <f t="shared" ref="G450:G452" si="319">(D450*E450)</f>
        <v>0</v>
      </c>
      <c r="H450" s="99">
        <f t="shared" ref="H450:H452" si="320">+IF(D450&lt;C450,(D450*E450),C450*E450)</f>
        <v>0</v>
      </c>
      <c r="I450" s="100"/>
    </row>
    <row r="451" spans="1:9" ht="18.600000000000001" customHeight="1">
      <c r="A451" s="630"/>
      <c r="B451" s="110">
        <v>2</v>
      </c>
      <c r="C451" s="95" t="s">
        <v>167</v>
      </c>
      <c r="D451" s="96">
        <f t="shared" si="318"/>
        <v>0</v>
      </c>
      <c r="E451" s="97"/>
      <c r="F451" s="97"/>
      <c r="G451" s="98">
        <f t="shared" si="319"/>
        <v>0</v>
      </c>
      <c r="H451" s="99">
        <f t="shared" si="320"/>
        <v>0</v>
      </c>
      <c r="I451" s="100"/>
    </row>
    <row r="452" spans="1:9" ht="18.600000000000001" customHeight="1">
      <c r="A452" s="630"/>
      <c r="B452" s="110">
        <v>2</v>
      </c>
      <c r="C452" s="95" t="s">
        <v>167</v>
      </c>
      <c r="D452" s="96">
        <f t="shared" si="318"/>
        <v>0</v>
      </c>
      <c r="E452" s="97"/>
      <c r="F452" s="97"/>
      <c r="G452" s="98">
        <f t="shared" si="319"/>
        <v>0</v>
      </c>
      <c r="H452" s="99">
        <f t="shared" si="320"/>
        <v>0</v>
      </c>
      <c r="I452" s="100"/>
    </row>
    <row r="453" spans="1:9" ht="18.600000000000001" customHeight="1">
      <c r="A453" s="630"/>
      <c r="B453" s="632" t="s">
        <v>168</v>
      </c>
      <c r="C453" s="633"/>
      <c r="D453" s="633"/>
      <c r="E453" s="634"/>
      <c r="F453" s="112">
        <f>SUM(F449:F452)</f>
        <v>0</v>
      </c>
      <c r="G453" s="112">
        <f>SUM(G449:G452)</f>
        <v>0</v>
      </c>
      <c r="H453" s="102">
        <f>SUM(H449:H452)</f>
        <v>0</v>
      </c>
      <c r="I453" s="103"/>
    </row>
    <row r="454" spans="1:9" ht="18.600000000000001" customHeight="1">
      <c r="A454" s="630"/>
      <c r="B454" s="110">
        <v>3</v>
      </c>
      <c r="C454" s="95" t="s">
        <v>167</v>
      </c>
      <c r="D454" s="96">
        <f>+ROUNDDOWN((F454/1.1),0)</f>
        <v>0</v>
      </c>
      <c r="E454" s="97"/>
      <c r="F454" s="97"/>
      <c r="G454" s="96">
        <f>(D454*E454)</f>
        <v>0</v>
      </c>
      <c r="H454" s="99">
        <f>+IF(D454&lt;C454,(D454*E454),C454*E454)</f>
        <v>0</v>
      </c>
      <c r="I454" s="100"/>
    </row>
    <row r="455" spans="1:9" ht="18.600000000000001" customHeight="1">
      <c r="A455" s="630"/>
      <c r="B455" s="110">
        <v>3</v>
      </c>
      <c r="C455" s="95" t="s">
        <v>167</v>
      </c>
      <c r="D455" s="96">
        <f t="shared" ref="D455:D457" si="321">+ROUNDDOWN((F455/1.1),0)</f>
        <v>0</v>
      </c>
      <c r="E455" s="97"/>
      <c r="F455" s="97"/>
      <c r="G455" s="98">
        <f t="shared" ref="G455:G457" si="322">(D455*E455)</f>
        <v>0</v>
      </c>
      <c r="H455" s="99">
        <f t="shared" ref="H455:H457" si="323">+IF(D455&lt;C455,(D455*E455),C455*E455)</f>
        <v>0</v>
      </c>
      <c r="I455" s="100"/>
    </row>
    <row r="456" spans="1:9" ht="18.600000000000001" customHeight="1">
      <c r="A456" s="630"/>
      <c r="B456" s="110">
        <v>3</v>
      </c>
      <c r="C456" s="95" t="s">
        <v>167</v>
      </c>
      <c r="D456" s="96">
        <f t="shared" si="321"/>
        <v>0</v>
      </c>
      <c r="E456" s="97"/>
      <c r="F456" s="97"/>
      <c r="G456" s="98">
        <f t="shared" si="322"/>
        <v>0</v>
      </c>
      <c r="H456" s="99">
        <f t="shared" si="323"/>
        <v>0</v>
      </c>
      <c r="I456" s="100"/>
    </row>
    <row r="457" spans="1:9" ht="18.600000000000001" customHeight="1">
      <c r="A457" s="630"/>
      <c r="B457" s="110">
        <v>3</v>
      </c>
      <c r="C457" s="95" t="s">
        <v>167</v>
      </c>
      <c r="D457" s="96">
        <f t="shared" si="321"/>
        <v>0</v>
      </c>
      <c r="E457" s="97"/>
      <c r="F457" s="97"/>
      <c r="G457" s="98">
        <f t="shared" si="322"/>
        <v>0</v>
      </c>
      <c r="H457" s="99">
        <f t="shared" si="323"/>
        <v>0</v>
      </c>
      <c r="I457" s="100"/>
    </row>
    <row r="458" spans="1:9" ht="18.600000000000001" customHeight="1">
      <c r="A458" s="630"/>
      <c r="B458" s="632" t="s">
        <v>168</v>
      </c>
      <c r="C458" s="633"/>
      <c r="D458" s="633"/>
      <c r="E458" s="634"/>
      <c r="F458" s="112">
        <f>SUM(F454:F457)</f>
        <v>0</v>
      </c>
      <c r="G458" s="112">
        <f>SUM(G454:G457)</f>
        <v>0</v>
      </c>
      <c r="H458" s="102">
        <f>SUM(H454:H457)</f>
        <v>0</v>
      </c>
      <c r="I458" s="103"/>
    </row>
    <row r="459" spans="1:9" ht="18.600000000000001" customHeight="1" thickBot="1">
      <c r="A459" s="631"/>
      <c r="B459" s="638" t="s">
        <v>18</v>
      </c>
      <c r="C459" s="639"/>
      <c r="D459" s="639"/>
      <c r="E459" s="640"/>
      <c r="F459" s="113">
        <f>SUM(F448,F453,F458)</f>
        <v>0</v>
      </c>
      <c r="G459" s="114">
        <f>SUM(G448,G453,G458)</f>
        <v>0</v>
      </c>
      <c r="H459" s="115">
        <f>SUM(H448,H453,H458)</f>
        <v>0</v>
      </c>
      <c r="I459" s="116"/>
    </row>
    <row r="460" spans="1:9" ht="26.4" customHeight="1" thickBot="1">
      <c r="A460" s="650" t="s">
        <v>173</v>
      </c>
      <c r="B460" s="651"/>
      <c r="C460" s="651"/>
      <c r="D460" s="651"/>
      <c r="E460" s="651"/>
      <c r="F460" s="652"/>
      <c r="G460" s="142">
        <f>+G459</f>
        <v>0</v>
      </c>
      <c r="H460" s="143">
        <f>+H459</f>
        <v>0</v>
      </c>
      <c r="I460" s="123"/>
    </row>
    <row r="461" spans="1:9" ht="26.4" customHeight="1" thickBot="1">
      <c r="C461"/>
      <c r="G461" s="136" t="s">
        <v>179</v>
      </c>
      <c r="H461" s="137">
        <f>+ROUNDDOWN(H460/2,0)</f>
        <v>0</v>
      </c>
    </row>
    <row r="462" spans="1:9" ht="26.4" customHeight="1">
      <c r="C462"/>
      <c r="G462" s="126"/>
      <c r="H462" s="127"/>
    </row>
    <row r="463" spans="1:9" ht="13.8" thickBot="1"/>
    <row r="464" spans="1:9" ht="34.200000000000003" customHeight="1">
      <c r="G464" s="653" t="s">
        <v>186</v>
      </c>
      <c r="H464" s="144" t="s">
        <v>187</v>
      </c>
      <c r="I464" s="144" t="s">
        <v>410</v>
      </c>
    </row>
    <row r="465" spans="7:9" ht="28.95" customHeight="1" thickBot="1">
      <c r="G465" s="654"/>
      <c r="H465" s="145">
        <f>SUM(H262,H382,H439,H460)</f>
        <v>0</v>
      </c>
      <c r="I465" s="145">
        <f>IF((SUM(H263,H383,H440,H461))&lt;800000,(SUM(H263,H383,H440,H461)),800000)</f>
        <v>0</v>
      </c>
    </row>
  </sheetData>
  <mergeCells count="110">
    <mergeCell ref="A460:F460"/>
    <mergeCell ref="G464:G465"/>
    <mergeCell ref="B427:E427"/>
    <mergeCell ref="B432:E432"/>
    <mergeCell ref="B437:E437"/>
    <mergeCell ref="B438:E438"/>
    <mergeCell ref="A439:F439"/>
    <mergeCell ref="A444:A459"/>
    <mergeCell ref="B448:E448"/>
    <mergeCell ref="B453:E453"/>
    <mergeCell ref="B458:E458"/>
    <mergeCell ref="B459:E459"/>
    <mergeCell ref="A319:A381"/>
    <mergeCell ref="B327:E327"/>
    <mergeCell ref="B336:E336"/>
    <mergeCell ref="B345:E345"/>
    <mergeCell ref="B350:E350"/>
    <mergeCell ref="B355:E355"/>
    <mergeCell ref="B360:E360"/>
    <mergeCell ref="B365:E365"/>
    <mergeCell ref="B370:E370"/>
    <mergeCell ref="B375:E375"/>
    <mergeCell ref="B380:E380"/>
    <mergeCell ref="B381:E381"/>
    <mergeCell ref="A382:F382"/>
    <mergeCell ref="A386:I386"/>
    <mergeCell ref="A388:A438"/>
    <mergeCell ref="B392:E392"/>
    <mergeCell ref="B397:E397"/>
    <mergeCell ref="B402:E402"/>
    <mergeCell ref="B407:E407"/>
    <mergeCell ref="B412:E412"/>
    <mergeCell ref="B417:E417"/>
    <mergeCell ref="B422:E422"/>
    <mergeCell ref="A262:F262"/>
    <mergeCell ref="F263:G263"/>
    <mergeCell ref="A268:A318"/>
    <mergeCell ref="B272:E272"/>
    <mergeCell ref="B277:E277"/>
    <mergeCell ref="B282:E282"/>
    <mergeCell ref="B287:E287"/>
    <mergeCell ref="B292:E292"/>
    <mergeCell ref="B297:E297"/>
    <mergeCell ref="B302:E302"/>
    <mergeCell ref="B307:E307"/>
    <mergeCell ref="B312:E312"/>
    <mergeCell ref="B317:E317"/>
    <mergeCell ref="B318:E318"/>
    <mergeCell ref="B240:E240"/>
    <mergeCell ref="B245:E245"/>
    <mergeCell ref="B250:E250"/>
    <mergeCell ref="B255:E255"/>
    <mergeCell ref="B260:E260"/>
    <mergeCell ref="B261:E261"/>
    <mergeCell ref="B199:E199"/>
    <mergeCell ref="B204:E204"/>
    <mergeCell ref="B209:E209"/>
    <mergeCell ref="B210:E210"/>
    <mergeCell ref="A211:A261"/>
    <mergeCell ref="B215:E215"/>
    <mergeCell ref="B220:E220"/>
    <mergeCell ref="B225:E225"/>
    <mergeCell ref="B230:E230"/>
    <mergeCell ref="B235:E235"/>
    <mergeCell ref="B158:E158"/>
    <mergeCell ref="B159:E159"/>
    <mergeCell ref="A160:A210"/>
    <mergeCell ref="B164:E164"/>
    <mergeCell ref="B169:E169"/>
    <mergeCell ref="B174:E174"/>
    <mergeCell ref="B179:E179"/>
    <mergeCell ref="B184:E184"/>
    <mergeCell ref="B189:E189"/>
    <mergeCell ref="B194:E194"/>
    <mergeCell ref="A109:A159"/>
    <mergeCell ref="B113:E113"/>
    <mergeCell ref="B118:E118"/>
    <mergeCell ref="B123:E123"/>
    <mergeCell ref="B128:E128"/>
    <mergeCell ref="B133:E133"/>
    <mergeCell ref="B138:E138"/>
    <mergeCell ref="B143:E143"/>
    <mergeCell ref="B148:E148"/>
    <mergeCell ref="B153:E153"/>
    <mergeCell ref="B87:E87"/>
    <mergeCell ref="B92:E92"/>
    <mergeCell ref="B97:E97"/>
    <mergeCell ref="B102:E102"/>
    <mergeCell ref="B107:E107"/>
    <mergeCell ref="B108:E108"/>
    <mergeCell ref="B46:E46"/>
    <mergeCell ref="B51:E51"/>
    <mergeCell ref="B56:E56"/>
    <mergeCell ref="B57:E57"/>
    <mergeCell ref="A58:A108"/>
    <mergeCell ref="B62:E62"/>
    <mergeCell ref="B67:E67"/>
    <mergeCell ref="B72:E72"/>
    <mergeCell ref="B77:E77"/>
    <mergeCell ref="B82:E82"/>
    <mergeCell ref="H1:I1"/>
    <mergeCell ref="H2:I2"/>
    <mergeCell ref="A7:A57"/>
    <mergeCell ref="B11:E11"/>
    <mergeCell ref="B16:E16"/>
    <mergeCell ref="B21:E21"/>
    <mergeCell ref="B26:E26"/>
    <mergeCell ref="B31:E31"/>
    <mergeCell ref="B36:E36"/>
    <mergeCell ref="B41:E41"/>
  </mergeCells>
  <phoneticPr fontId="2"/>
  <dataValidations count="1">
    <dataValidation type="list" allowBlank="1" showInputMessage="1" showErrorMessage="1" sqref="C160:C163 C165:C168 C170:C173 C175:C178 C205:C208 C185:C188 C190:C193 C195:C198 C200:C203 C180:C183" xr:uid="{E91FBF42-F48E-4693-B507-84A30C2FDF45}">
      <formula1>"7900,6900"</formula1>
    </dataValidation>
  </dataValidations>
  <printOptions horizontalCentered="1"/>
  <pageMargins left="0.78740157480314965" right="0.51181102362204722" top="0.74803149606299213" bottom="0.55118110236220474" header="0.31496062992125984" footer="0.31496062992125984"/>
  <pageSetup paperSize="9" scale="49" fitToHeight="3" orientation="portrait" r:id="rId1"/>
  <rowBreaks count="2" manualBreakCount="2">
    <brk id="264" max="16383" man="1"/>
    <brk id="38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7ABDA-5B79-4ED6-BDEE-00B388B90E92}">
  <sheetPr>
    <tabColor rgb="FFFFFF00"/>
  </sheetPr>
  <dimension ref="A1:E25"/>
  <sheetViews>
    <sheetView view="pageBreakPreview" zoomScale="117" zoomScaleNormal="100" zoomScaleSheetLayoutView="117" workbookViewId="0">
      <selection activeCell="B37" sqref="B37"/>
    </sheetView>
  </sheetViews>
  <sheetFormatPr defaultColWidth="9.6640625" defaultRowHeight="13.2"/>
  <cols>
    <col min="1" max="1" width="37.21875" style="1" bestFit="1" customWidth="1"/>
    <col min="2" max="2" width="21.33203125" style="352" customWidth="1"/>
    <col min="3" max="3" width="3.5546875" style="1" bestFit="1" customWidth="1"/>
    <col min="4" max="4" width="21.33203125" style="352" customWidth="1"/>
    <col min="5" max="5" width="3.5546875" style="1" bestFit="1" customWidth="1"/>
    <col min="6" max="16384" width="9.6640625" style="1"/>
  </cols>
  <sheetData>
    <row r="1" spans="1:5" s="323" customFormat="1" ht="21.6" customHeight="1">
      <c r="A1" s="14" t="s">
        <v>393</v>
      </c>
      <c r="B1" s="322"/>
      <c r="C1" s="14"/>
      <c r="D1" s="322"/>
      <c r="E1" s="14"/>
    </row>
    <row r="2" spans="1:5" s="323" customFormat="1" ht="21.6" customHeight="1">
      <c r="A2" s="324" t="s">
        <v>394</v>
      </c>
      <c r="B2" s="325"/>
      <c r="C2" s="324"/>
      <c r="D2" s="325"/>
      <c r="E2" s="324"/>
    </row>
    <row r="3" spans="1:5" ht="21.6" customHeight="1">
      <c r="A3" s="326" t="s">
        <v>395</v>
      </c>
      <c r="B3" s="327"/>
      <c r="C3" s="326"/>
      <c r="D3" s="327"/>
      <c r="E3" s="326"/>
    </row>
    <row r="4" spans="1:5" ht="21.6" customHeight="1">
      <c r="A4" s="662" t="s">
        <v>396</v>
      </c>
      <c r="B4" s="663"/>
      <c r="C4" s="664"/>
      <c r="D4" s="665" t="s">
        <v>397</v>
      </c>
      <c r="E4" s="666"/>
    </row>
    <row r="5" spans="1:5" s="330" customFormat="1" ht="32.4" customHeight="1">
      <c r="A5" s="667" t="s">
        <v>398</v>
      </c>
      <c r="B5" s="668"/>
      <c r="C5" s="669"/>
      <c r="D5" s="328">
        <f>+B18</f>
        <v>0</v>
      </c>
      <c r="E5" s="329" t="s">
        <v>17</v>
      </c>
    </row>
    <row r="6" spans="1:5" s="330" customFormat="1" ht="32.4" customHeight="1">
      <c r="A6" s="670" t="s">
        <v>399</v>
      </c>
      <c r="B6" s="671"/>
      <c r="C6" s="672"/>
      <c r="D6" s="331">
        <f>+D8-D5</f>
        <v>0</v>
      </c>
      <c r="E6" s="332" t="s">
        <v>17</v>
      </c>
    </row>
    <row r="7" spans="1:5" s="330" customFormat="1" ht="32.4" customHeight="1">
      <c r="A7" s="670" t="s">
        <v>400</v>
      </c>
      <c r="B7" s="671"/>
      <c r="C7" s="672"/>
      <c r="D7" s="331"/>
      <c r="E7" s="332" t="s">
        <v>17</v>
      </c>
    </row>
    <row r="8" spans="1:5" s="330" customFormat="1" ht="32.4" customHeight="1">
      <c r="A8" s="673" t="s">
        <v>18</v>
      </c>
      <c r="B8" s="674"/>
      <c r="C8" s="675"/>
      <c r="D8" s="331">
        <f>+D17</f>
        <v>0</v>
      </c>
      <c r="E8" s="332" t="s">
        <v>17</v>
      </c>
    </row>
    <row r="9" spans="1:5" ht="24.6" customHeight="1">
      <c r="A9" s="655" t="s">
        <v>401</v>
      </c>
      <c r="B9" s="656"/>
      <c r="C9" s="657"/>
      <c r="D9" s="333"/>
      <c r="E9" s="334"/>
    </row>
    <row r="10" spans="1:5" ht="21.6" customHeight="1">
      <c r="A10" s="335"/>
      <c r="B10" s="336"/>
      <c r="C10" s="326"/>
      <c r="D10" s="336"/>
      <c r="E10" s="326"/>
    </row>
    <row r="11" spans="1:5" ht="21.6" customHeight="1">
      <c r="A11" s="326" t="s">
        <v>402</v>
      </c>
      <c r="B11" s="327"/>
      <c r="C11" s="326"/>
      <c r="D11" s="327"/>
      <c r="E11" s="326"/>
    </row>
    <row r="12" spans="1:5" ht="54.6" customHeight="1">
      <c r="A12" s="337" t="s">
        <v>403</v>
      </c>
      <c r="B12" s="658" t="s">
        <v>407</v>
      </c>
      <c r="C12" s="659"/>
      <c r="D12" s="660" t="s">
        <v>404</v>
      </c>
      <c r="E12" s="661"/>
    </row>
    <row r="13" spans="1:5" ht="32.4" customHeight="1">
      <c r="A13" s="338" t="str">
        <f>+'[1]1 【入力シート】積算内訳'!A4</f>
        <v>ア　旅費</v>
      </c>
      <c r="B13" s="339">
        <f>+' ⑥積算内訳一覧（別紙4関連）'!H263</f>
        <v>0</v>
      </c>
      <c r="C13" s="340" t="s">
        <v>17</v>
      </c>
      <c r="D13" s="339">
        <f>+' ⑥積算内訳一覧（別紙4関連）'!H262</f>
        <v>0</v>
      </c>
      <c r="E13" s="340" t="s">
        <v>17</v>
      </c>
    </row>
    <row r="14" spans="1:5" ht="32.4" customHeight="1">
      <c r="A14" s="338" t="str">
        <f>+'[1]1 【入力シート】積算内訳'!A265</f>
        <v>イ　販売促進費</v>
      </c>
      <c r="B14" s="339">
        <f>+' ⑥積算内訳一覧（別紙4関連）'!H383</f>
        <v>0</v>
      </c>
      <c r="C14" s="340" t="s">
        <v>17</v>
      </c>
      <c r="D14" s="339">
        <f>+' ⑥積算内訳一覧（別紙4関連）'!H382</f>
        <v>0</v>
      </c>
      <c r="E14" s="340" t="s">
        <v>17</v>
      </c>
    </row>
    <row r="15" spans="1:5" ht="32.4" customHeight="1">
      <c r="A15" s="338" t="str">
        <f>+'[1]1 【入力シート】積算内訳'!A385</f>
        <v>ウ　商品説明員の雇用に関する経費</v>
      </c>
      <c r="B15" s="339">
        <f>+' ⑥積算内訳一覧（別紙4関連）'!H440</f>
        <v>0</v>
      </c>
      <c r="C15" s="340" t="s">
        <v>17</v>
      </c>
      <c r="D15" s="339">
        <f>+' ⑥積算内訳一覧（別紙4関連）'!H439</f>
        <v>0</v>
      </c>
      <c r="E15" s="340" t="s">
        <v>17</v>
      </c>
    </row>
    <row r="16" spans="1:5" ht="32.4" customHeight="1">
      <c r="A16" s="338" t="str">
        <f>+'[1]1 【入力シート】積算内訳'!A442</f>
        <v>エ　その他知事が必要と認める経費</v>
      </c>
      <c r="B16" s="339">
        <f>+' ⑥積算内訳一覧（別紙4関連）'!H461</f>
        <v>0</v>
      </c>
      <c r="C16" s="340" t="s">
        <v>17</v>
      </c>
      <c r="D16" s="339">
        <f>+' ⑥積算内訳一覧（別紙4関連）'!H460</f>
        <v>0</v>
      </c>
      <c r="E16" s="340" t="s">
        <v>17</v>
      </c>
    </row>
    <row r="17" spans="1:5" ht="32.4" customHeight="1">
      <c r="A17" s="341" t="s">
        <v>405</v>
      </c>
      <c r="B17" s="342">
        <f>SUM(B13:B16)</f>
        <v>0</v>
      </c>
      <c r="C17" s="343" t="s">
        <v>17</v>
      </c>
      <c r="D17" s="344">
        <f>SUM(D13:D16)</f>
        <v>0</v>
      </c>
      <c r="E17" s="343" t="s">
        <v>17</v>
      </c>
    </row>
    <row r="18" spans="1:5" ht="32.4" customHeight="1">
      <c r="A18" s="345" t="s">
        <v>406</v>
      </c>
      <c r="B18" s="346">
        <f>+' ⑥積算内訳一覧（別紙4関連）'!I465</f>
        <v>0</v>
      </c>
      <c r="C18" s="347" t="s">
        <v>17</v>
      </c>
      <c r="D18" s="333"/>
      <c r="E18" s="334"/>
    </row>
    <row r="19" spans="1:5">
      <c r="A19" s="250"/>
      <c r="B19" s="348"/>
      <c r="C19" s="349"/>
      <c r="D19" s="348"/>
      <c r="E19" s="349"/>
    </row>
    <row r="20" spans="1:5">
      <c r="A20" s="250"/>
      <c r="B20" s="350"/>
      <c r="C20" s="351"/>
      <c r="D20" s="350"/>
      <c r="E20" s="351"/>
    </row>
    <row r="21" spans="1:5" ht="18" customHeight="1">
      <c r="A21" s="250"/>
      <c r="B21" s="350"/>
      <c r="C21" s="351"/>
      <c r="D21" s="350"/>
      <c r="E21" s="351"/>
    </row>
    <row r="22" spans="1:5">
      <c r="A22" s="250"/>
      <c r="B22" s="350"/>
      <c r="C22" s="351"/>
      <c r="D22" s="350"/>
      <c r="E22" s="351"/>
    </row>
    <row r="23" spans="1:5">
      <c r="A23" s="250"/>
      <c r="B23" s="327"/>
      <c r="C23" s="326"/>
      <c r="D23" s="327"/>
      <c r="E23" s="326"/>
    </row>
    <row r="24" spans="1:5" ht="18" customHeight="1">
      <c r="A24" s="250"/>
      <c r="B24" s="350"/>
      <c r="C24" s="351"/>
      <c r="D24" s="350"/>
      <c r="E24" s="351"/>
    </row>
    <row r="25" spans="1:5">
      <c r="A25" s="250"/>
      <c r="B25" s="350"/>
      <c r="C25" s="351"/>
      <c r="D25" s="350"/>
      <c r="E25" s="351"/>
    </row>
  </sheetData>
  <mergeCells count="9">
    <mergeCell ref="A9:C9"/>
    <mergeCell ref="B12:C12"/>
    <mergeCell ref="D12:E12"/>
    <mergeCell ref="A4:C4"/>
    <mergeCell ref="D4:E4"/>
    <mergeCell ref="A5:C5"/>
    <mergeCell ref="A6:C6"/>
    <mergeCell ref="A7:C7"/>
    <mergeCell ref="A8:C8"/>
  </mergeCells>
  <phoneticPr fontId="2"/>
  <pageMargins left="0.9055118110236221" right="0.5118110236220472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AC5B0-39F4-45F2-8C4B-C3FFDDA6826B}">
  <dimension ref="A1"/>
  <sheetViews>
    <sheetView zoomScale="70" zoomScaleNormal="70" workbookViewId="0">
      <selection activeCell="R23" sqref="R23"/>
    </sheetView>
  </sheetViews>
  <sheetFormatPr defaultRowHeight="13.2"/>
  <sheetData/>
  <sheetProtection sheet="1" objects="1" scenarios="1"/>
  <phoneticPr fontId="2"/>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1A988-5685-491D-A7FE-6FBC4EAC2F37}">
  <sheetPr>
    <tabColor rgb="FFFFFF00"/>
  </sheetPr>
  <dimension ref="A1:AA52"/>
  <sheetViews>
    <sheetView view="pageBreakPreview" zoomScale="91" zoomScaleNormal="100" zoomScaleSheetLayoutView="91" workbookViewId="0">
      <selection activeCell="F40" sqref="F40:R40"/>
    </sheetView>
  </sheetViews>
  <sheetFormatPr defaultColWidth="9" defaultRowHeight="20.399999999999999" customHeight="1"/>
  <cols>
    <col min="1" max="1" width="9" style="251"/>
    <col min="2" max="2" width="21" style="251" customWidth="1"/>
    <col min="3" max="3" width="15.109375" style="251" customWidth="1"/>
    <col min="4" max="4" width="10.77734375" style="251" customWidth="1"/>
    <col min="5" max="15" width="3.33203125" style="251" customWidth="1"/>
    <col min="16" max="16" width="2.88671875" style="251" customWidth="1"/>
    <col min="17" max="17" width="2.88671875" style="252" customWidth="1"/>
    <col min="18" max="18" width="2.109375" style="252" customWidth="1"/>
    <col min="19" max="25" width="9" style="251"/>
    <col min="26" max="26" width="27.6640625" style="251" customWidth="1"/>
    <col min="27" max="16384" width="9" style="251"/>
  </cols>
  <sheetData>
    <row r="1" spans="1:27" ht="20.399999999999999" customHeight="1">
      <c r="S1" s="253"/>
      <c r="T1" s="253"/>
      <c r="U1" s="253"/>
      <c r="V1" s="253"/>
      <c r="W1" s="253"/>
      <c r="X1" s="253"/>
      <c r="Y1" s="253"/>
      <c r="Z1" s="254" t="s">
        <v>313</v>
      </c>
      <c r="AA1" s="255"/>
    </row>
    <row r="2" spans="1:27" ht="20.399999999999999" customHeight="1">
      <c r="A2" s="737" t="s">
        <v>314</v>
      </c>
      <c r="B2" s="737"/>
      <c r="C2" s="737"/>
      <c r="D2" s="737"/>
      <c r="E2" s="737"/>
      <c r="F2" s="737"/>
      <c r="G2" s="737"/>
      <c r="H2" s="737"/>
      <c r="I2" s="737"/>
      <c r="J2" s="737"/>
      <c r="K2" s="737"/>
      <c r="L2" s="737"/>
      <c r="M2" s="737"/>
      <c r="N2" s="737"/>
      <c r="O2" s="737"/>
      <c r="P2" s="737"/>
      <c r="Q2" s="737"/>
      <c r="R2" s="737"/>
      <c r="S2" s="747"/>
      <c r="T2" s="747"/>
      <c r="U2" s="747"/>
      <c r="V2" s="747"/>
      <c r="W2" s="747"/>
      <c r="X2" s="747"/>
      <c r="Y2" s="747"/>
      <c r="Z2" s="747"/>
      <c r="AA2" s="255"/>
    </row>
    <row r="3" spans="1:27" ht="20.399999999999999" customHeight="1">
      <c r="A3" s="256"/>
      <c r="B3" s="256"/>
      <c r="C3" s="256"/>
      <c r="D3" s="256"/>
      <c r="E3" s="256"/>
      <c r="F3" s="256"/>
      <c r="G3" s="256"/>
      <c r="H3" s="256"/>
      <c r="I3" s="256"/>
      <c r="J3" s="256"/>
      <c r="K3" s="256"/>
      <c r="L3" s="256"/>
      <c r="M3" s="256"/>
      <c r="N3" s="256"/>
      <c r="O3" s="256"/>
      <c r="P3" s="256"/>
      <c r="Q3" s="256"/>
      <c r="R3" s="256"/>
      <c r="S3" s="748" t="s">
        <v>315</v>
      </c>
      <c r="T3" s="749"/>
      <c r="U3" s="749"/>
      <c r="V3" s="749"/>
      <c r="W3" s="749"/>
      <c r="X3" s="749"/>
      <c r="Y3" s="749"/>
      <c r="Z3" s="750"/>
      <c r="AA3" s="255"/>
    </row>
    <row r="4" spans="1:27" ht="20.399999999999999" customHeight="1">
      <c r="A4" s="757" t="s">
        <v>316</v>
      </c>
      <c r="B4" s="757"/>
      <c r="C4" s="757"/>
      <c r="D4" s="757"/>
      <c r="E4" s="757"/>
      <c r="F4" s="757"/>
      <c r="G4" s="757"/>
      <c r="H4" s="757"/>
      <c r="I4" s="757"/>
      <c r="J4" s="757"/>
      <c r="K4" s="757"/>
      <c r="L4" s="757"/>
      <c r="M4" s="757"/>
      <c r="N4" s="757"/>
      <c r="O4" s="757"/>
      <c r="P4" s="757"/>
      <c r="Q4" s="757"/>
      <c r="R4" s="757"/>
      <c r="S4" s="751"/>
      <c r="T4" s="752"/>
      <c r="U4" s="752"/>
      <c r="V4" s="752"/>
      <c r="W4" s="752"/>
      <c r="X4" s="752"/>
      <c r="Y4" s="752"/>
      <c r="Z4" s="753"/>
      <c r="AA4" s="255"/>
    </row>
    <row r="5" spans="1:27" ht="20.399999999999999" customHeight="1">
      <c r="A5" s="258"/>
      <c r="B5" s="258"/>
      <c r="C5" s="258"/>
      <c r="D5" s="258"/>
      <c r="E5" s="258"/>
      <c r="F5" s="258"/>
      <c r="G5" s="258"/>
      <c r="H5" s="258"/>
      <c r="I5" s="258"/>
      <c r="J5" s="258"/>
      <c r="K5" s="258"/>
      <c r="L5" s="258"/>
      <c r="M5" s="258"/>
      <c r="N5" s="258"/>
      <c r="O5" s="258"/>
      <c r="P5" s="258"/>
      <c r="Q5" s="258"/>
      <c r="R5" s="258"/>
      <c r="S5" s="751"/>
      <c r="T5" s="752"/>
      <c r="U5" s="752"/>
      <c r="V5" s="752"/>
      <c r="W5" s="752"/>
      <c r="X5" s="752"/>
      <c r="Y5" s="752"/>
      <c r="Z5" s="753"/>
      <c r="AA5" s="255"/>
    </row>
    <row r="6" spans="1:27" ht="20.399999999999999" customHeight="1">
      <c r="B6" s="257" t="s">
        <v>317</v>
      </c>
      <c r="C6" s="259" t="s">
        <v>318</v>
      </c>
      <c r="D6" s="260" t="s">
        <v>317</v>
      </c>
      <c r="E6" s="758" t="s">
        <v>319</v>
      </c>
      <c r="F6" s="758"/>
      <c r="G6" s="758"/>
      <c r="H6" s="758"/>
      <c r="I6" s="758"/>
      <c r="J6" s="758"/>
      <c r="K6" s="758"/>
      <c r="L6" s="758"/>
      <c r="M6" s="758"/>
      <c r="N6" s="758"/>
      <c r="O6" s="758"/>
      <c r="P6" s="261"/>
      <c r="Q6" s="262"/>
      <c r="S6" s="751"/>
      <c r="T6" s="752"/>
      <c r="U6" s="752"/>
      <c r="V6" s="752"/>
      <c r="W6" s="752"/>
      <c r="X6" s="752"/>
      <c r="Y6" s="752"/>
      <c r="Z6" s="753"/>
      <c r="AA6" s="255"/>
    </row>
    <row r="7" spans="1:27" ht="25.5" customHeight="1">
      <c r="A7" s="263"/>
      <c r="C7" s="259" t="s">
        <v>320</v>
      </c>
      <c r="D7" s="260"/>
      <c r="E7" s="264"/>
      <c r="F7" s="264"/>
      <c r="G7" s="264"/>
      <c r="H7" s="264"/>
      <c r="I7" s="265"/>
      <c r="J7" s="265"/>
      <c r="K7" s="265"/>
      <c r="L7" s="265"/>
      <c r="M7" s="265"/>
      <c r="N7" s="266"/>
      <c r="O7" s="266"/>
      <c r="P7" s="261"/>
      <c r="Q7" s="262"/>
      <c r="S7" s="751"/>
      <c r="T7" s="752"/>
      <c r="U7" s="752"/>
      <c r="V7" s="752"/>
      <c r="W7" s="752"/>
      <c r="X7" s="752"/>
      <c r="Y7" s="752"/>
      <c r="Z7" s="753"/>
      <c r="AA7" s="255"/>
    </row>
    <row r="8" spans="1:27" ht="20.399999999999999" customHeight="1">
      <c r="A8" s="263"/>
      <c r="C8" s="259" t="s">
        <v>321</v>
      </c>
      <c r="D8" s="252"/>
      <c r="E8" s="252"/>
      <c r="F8" s="252"/>
      <c r="G8" s="252"/>
      <c r="H8" s="252"/>
      <c r="I8" s="252"/>
      <c r="J8" s="252"/>
      <c r="K8" s="252"/>
      <c r="L8" s="252"/>
      <c r="O8" s="261"/>
      <c r="P8" s="262"/>
      <c r="S8" s="751"/>
      <c r="T8" s="752"/>
      <c r="U8" s="752"/>
      <c r="V8" s="752"/>
      <c r="W8" s="752"/>
      <c r="X8" s="752"/>
      <c r="Y8" s="752"/>
      <c r="Z8" s="753"/>
      <c r="AA8" s="255"/>
    </row>
    <row r="9" spans="1:27" ht="25.5" customHeight="1">
      <c r="A9" s="682" t="s">
        <v>322</v>
      </c>
      <c r="B9" s="683"/>
      <c r="C9" s="759"/>
      <c r="D9" s="760"/>
      <c r="E9" s="682" t="s">
        <v>323</v>
      </c>
      <c r="F9" s="684"/>
      <c r="G9" s="684"/>
      <c r="H9" s="683"/>
      <c r="I9" s="761"/>
      <c r="J9" s="762"/>
      <c r="K9" s="762"/>
      <c r="L9" s="762"/>
      <c r="M9" s="762"/>
      <c r="N9" s="762"/>
      <c r="O9" s="762"/>
      <c r="P9" s="762"/>
      <c r="Q9" s="762"/>
      <c r="R9" s="760"/>
      <c r="S9" s="751"/>
      <c r="T9" s="752"/>
      <c r="U9" s="752"/>
      <c r="V9" s="752"/>
      <c r="W9" s="752"/>
      <c r="X9" s="752"/>
      <c r="Y9" s="752"/>
      <c r="Z9" s="753"/>
      <c r="AA9" s="255"/>
    </row>
    <row r="10" spans="1:27" ht="15" customHeight="1">
      <c r="A10" s="688" t="s">
        <v>324</v>
      </c>
      <c r="B10" s="677"/>
      <c r="C10" s="763"/>
      <c r="D10" s="764"/>
      <c r="E10" s="764"/>
      <c r="F10" s="764"/>
      <c r="G10" s="764"/>
      <c r="H10" s="764"/>
      <c r="I10" s="764"/>
      <c r="J10" s="764"/>
      <c r="K10" s="764"/>
      <c r="L10" s="764"/>
      <c r="M10" s="764"/>
      <c r="N10" s="764"/>
      <c r="O10" s="764"/>
      <c r="P10" s="764"/>
      <c r="Q10" s="764"/>
      <c r="R10" s="765"/>
      <c r="S10" s="751"/>
      <c r="T10" s="752"/>
      <c r="U10" s="752"/>
      <c r="V10" s="752"/>
      <c r="W10" s="752"/>
      <c r="X10" s="752"/>
      <c r="Y10" s="752"/>
      <c r="Z10" s="753"/>
      <c r="AA10" s="255"/>
    </row>
    <row r="11" spans="1:27" ht="15" customHeight="1">
      <c r="A11" s="740" t="s">
        <v>325</v>
      </c>
      <c r="B11" s="718"/>
      <c r="C11" s="745">
        <f>+'⑤様式第1号、別紙5号（本申請様式）'!R11</f>
        <v>0</v>
      </c>
      <c r="D11" s="741"/>
      <c r="E11" s="741"/>
      <c r="F11" s="741"/>
      <c r="G11" s="741"/>
      <c r="H11" s="741"/>
      <c r="I11" s="741"/>
      <c r="J11" s="741"/>
      <c r="K11" s="741"/>
      <c r="L11" s="741"/>
      <c r="M11" s="741"/>
      <c r="N11" s="741"/>
      <c r="O11" s="741"/>
      <c r="P11" s="741"/>
      <c r="Q11" s="741"/>
      <c r="R11" s="746"/>
      <c r="S11" s="751"/>
      <c r="T11" s="752"/>
      <c r="U11" s="752"/>
      <c r="V11" s="752"/>
      <c r="W11" s="752"/>
      <c r="X11" s="752"/>
      <c r="Y11" s="752"/>
      <c r="Z11" s="753"/>
      <c r="AA11" s="255"/>
    </row>
    <row r="12" spans="1:27" ht="20.399999999999999" customHeight="1">
      <c r="A12" s="740"/>
      <c r="B12" s="718"/>
      <c r="C12" s="766"/>
      <c r="D12" s="767"/>
      <c r="E12" s="767"/>
      <c r="F12" s="767"/>
      <c r="G12" s="767"/>
      <c r="H12" s="767"/>
      <c r="I12" s="767"/>
      <c r="J12" s="767"/>
      <c r="K12" s="767"/>
      <c r="L12" s="767"/>
      <c r="M12" s="767"/>
      <c r="N12" s="767"/>
      <c r="O12" s="767"/>
      <c r="P12" s="767"/>
      <c r="Q12" s="767"/>
      <c r="R12" s="768"/>
      <c r="S12" s="751"/>
      <c r="T12" s="752"/>
      <c r="U12" s="752"/>
      <c r="V12" s="752"/>
      <c r="W12" s="752"/>
      <c r="X12" s="752"/>
      <c r="Y12" s="752"/>
      <c r="Z12" s="753"/>
      <c r="AA12" s="255"/>
    </row>
    <row r="13" spans="1:27" ht="15" customHeight="1">
      <c r="A13" s="740"/>
      <c r="B13" s="718"/>
      <c r="C13" s="769"/>
      <c r="D13" s="770"/>
      <c r="E13" s="770"/>
      <c r="F13" s="770"/>
      <c r="G13" s="770"/>
      <c r="H13" s="770"/>
      <c r="I13" s="770"/>
      <c r="J13" s="770"/>
      <c r="K13" s="770"/>
      <c r="L13" s="770"/>
      <c r="M13" s="770"/>
      <c r="N13" s="770"/>
      <c r="O13" s="770"/>
      <c r="P13" s="770"/>
      <c r="Q13" s="770"/>
      <c r="R13" s="771"/>
      <c r="S13" s="751"/>
      <c r="T13" s="752"/>
      <c r="U13" s="752"/>
      <c r="V13" s="752"/>
      <c r="W13" s="752"/>
      <c r="X13" s="752"/>
      <c r="Y13" s="752"/>
      <c r="Z13" s="753"/>
      <c r="AA13" s="255"/>
    </row>
    <row r="14" spans="1:27" ht="15" customHeight="1">
      <c r="A14" s="740"/>
      <c r="B14" s="718"/>
      <c r="C14" s="745"/>
      <c r="D14" s="741"/>
      <c r="E14" s="741"/>
      <c r="F14" s="741"/>
      <c r="G14" s="741"/>
      <c r="H14" s="741"/>
      <c r="I14" s="741"/>
      <c r="J14" s="741"/>
      <c r="K14" s="741"/>
      <c r="L14" s="741"/>
      <c r="M14" s="741"/>
      <c r="N14" s="741"/>
      <c r="O14" s="741"/>
      <c r="P14" s="741"/>
      <c r="Q14" s="741"/>
      <c r="R14" s="746"/>
      <c r="S14" s="751"/>
      <c r="T14" s="752"/>
      <c r="U14" s="752"/>
      <c r="V14" s="752"/>
      <c r="W14" s="752"/>
      <c r="X14" s="752"/>
      <c r="Y14" s="752"/>
      <c r="Z14" s="753"/>
      <c r="AA14" s="255"/>
    </row>
    <row r="15" spans="1:27" ht="20.399999999999999" customHeight="1">
      <c r="A15" s="689"/>
      <c r="B15" s="690"/>
      <c r="C15" s="709"/>
      <c r="D15" s="710"/>
      <c r="E15" s="710"/>
      <c r="F15" s="710"/>
      <c r="G15" s="710"/>
      <c r="H15" s="710"/>
      <c r="I15" s="710"/>
      <c r="J15" s="710"/>
      <c r="K15" s="710"/>
      <c r="L15" s="710"/>
      <c r="M15" s="710"/>
      <c r="N15" s="710"/>
      <c r="O15" s="710"/>
      <c r="P15" s="710"/>
      <c r="Q15" s="710"/>
      <c r="R15" s="711"/>
      <c r="S15" s="751"/>
      <c r="T15" s="752"/>
      <c r="U15" s="752"/>
      <c r="V15" s="752"/>
      <c r="W15" s="752"/>
      <c r="X15" s="752"/>
      <c r="Y15" s="752"/>
      <c r="Z15" s="753"/>
      <c r="AA15" s="255"/>
    </row>
    <row r="16" spans="1:27" ht="15" customHeight="1">
      <c r="A16" s="738" t="s">
        <v>324</v>
      </c>
      <c r="B16" s="739"/>
      <c r="C16" s="734"/>
      <c r="D16" s="735"/>
      <c r="E16" s="735"/>
      <c r="F16" s="735"/>
      <c r="G16" s="735"/>
      <c r="H16" s="735"/>
      <c r="I16" s="735"/>
      <c r="J16" s="735"/>
      <c r="K16" s="735"/>
      <c r="L16" s="735"/>
      <c r="M16" s="735"/>
      <c r="N16" s="735"/>
      <c r="O16" s="735"/>
      <c r="P16" s="735"/>
      <c r="Q16" s="735"/>
      <c r="R16" s="736"/>
      <c r="S16" s="751"/>
      <c r="T16" s="752"/>
      <c r="U16" s="752"/>
      <c r="V16" s="752"/>
      <c r="W16" s="752"/>
      <c r="X16" s="752"/>
      <c r="Y16" s="752"/>
      <c r="Z16" s="753"/>
      <c r="AA16" s="255"/>
    </row>
    <row r="17" spans="1:27" ht="10.199999999999999" customHeight="1">
      <c r="A17" s="740" t="s">
        <v>326</v>
      </c>
      <c r="B17" s="718"/>
      <c r="C17" s="745"/>
      <c r="D17" s="741"/>
      <c r="E17" s="741"/>
      <c r="F17" s="741"/>
      <c r="G17" s="741"/>
      <c r="H17" s="741"/>
      <c r="I17" s="741"/>
      <c r="J17" s="741"/>
      <c r="K17" s="741"/>
      <c r="L17" s="741"/>
      <c r="M17" s="741"/>
      <c r="N17" s="741"/>
      <c r="O17" s="741"/>
      <c r="P17" s="741"/>
      <c r="Q17" s="741"/>
      <c r="R17" s="746"/>
      <c r="S17" s="751"/>
      <c r="T17" s="752"/>
      <c r="U17" s="752"/>
      <c r="V17" s="752"/>
      <c r="W17" s="752"/>
      <c r="X17" s="752"/>
      <c r="Y17" s="752"/>
      <c r="Z17" s="753"/>
      <c r="AA17" s="255"/>
    </row>
    <row r="18" spans="1:27" ht="25.5" customHeight="1">
      <c r="A18" s="689"/>
      <c r="B18" s="690"/>
      <c r="C18" s="709"/>
      <c r="D18" s="710"/>
      <c r="E18" s="710"/>
      <c r="F18" s="710"/>
      <c r="G18" s="710"/>
      <c r="H18" s="710"/>
      <c r="I18" s="710"/>
      <c r="J18" s="710"/>
      <c r="K18" s="710"/>
      <c r="L18" s="710"/>
      <c r="M18" s="710"/>
      <c r="N18" s="710"/>
      <c r="O18" s="710"/>
      <c r="P18" s="710"/>
      <c r="Q18" s="710"/>
      <c r="R18" s="711"/>
      <c r="S18" s="751"/>
      <c r="T18" s="752"/>
      <c r="U18" s="752"/>
      <c r="V18" s="752"/>
      <c r="W18" s="752"/>
      <c r="X18" s="752"/>
      <c r="Y18" s="752"/>
      <c r="Z18" s="753"/>
      <c r="AA18" s="255"/>
    </row>
    <row r="19" spans="1:27" ht="24" customHeight="1">
      <c r="A19" s="682" t="s">
        <v>327</v>
      </c>
      <c r="B19" s="683"/>
      <c r="C19" s="685"/>
      <c r="D19" s="687"/>
      <c r="E19" s="682" t="s">
        <v>328</v>
      </c>
      <c r="F19" s="684"/>
      <c r="G19" s="684"/>
      <c r="H19" s="684"/>
      <c r="I19" s="683"/>
      <c r="J19" s="684" t="s">
        <v>329</v>
      </c>
      <c r="K19" s="684"/>
      <c r="L19" s="684"/>
      <c r="M19" s="684"/>
      <c r="N19" s="684"/>
      <c r="O19" s="684"/>
      <c r="P19" s="684"/>
      <c r="Q19" s="684"/>
      <c r="R19" s="683"/>
      <c r="S19" s="751"/>
      <c r="T19" s="752"/>
      <c r="U19" s="752"/>
      <c r="V19" s="752"/>
      <c r="W19" s="752"/>
      <c r="X19" s="752"/>
      <c r="Y19" s="752"/>
      <c r="Z19" s="753"/>
      <c r="AA19" s="255"/>
    </row>
    <row r="20" spans="1:27" ht="20.399999999999999" customHeight="1">
      <c r="A20" s="688" t="s">
        <v>330</v>
      </c>
      <c r="B20" s="677"/>
      <c r="C20" s="691" t="s">
        <v>331</v>
      </c>
      <c r="D20" s="692"/>
      <c r="E20" s="692"/>
      <c r="F20" s="692"/>
      <c r="G20" s="692"/>
      <c r="H20" s="692"/>
      <c r="I20" s="692"/>
      <c r="J20" s="692"/>
      <c r="K20" s="692"/>
      <c r="L20" s="692"/>
      <c r="M20" s="692"/>
      <c r="N20" s="692"/>
      <c r="O20" s="692"/>
      <c r="P20" s="692"/>
      <c r="Q20" s="692"/>
      <c r="R20" s="693"/>
      <c r="S20" s="751"/>
      <c r="T20" s="752"/>
      <c r="U20" s="752"/>
      <c r="V20" s="752"/>
      <c r="W20" s="752"/>
      <c r="X20" s="752"/>
      <c r="Y20" s="752"/>
      <c r="Z20" s="753"/>
      <c r="AA20" s="255"/>
    </row>
    <row r="21" spans="1:27" ht="24.75" customHeight="1">
      <c r="A21" s="689"/>
      <c r="B21" s="690"/>
      <c r="C21" s="772" t="s">
        <v>332</v>
      </c>
      <c r="D21" s="695"/>
      <c r="E21" s="695"/>
      <c r="F21" s="695"/>
      <c r="G21" s="695"/>
      <c r="H21" s="695"/>
      <c r="I21" s="695"/>
      <c r="J21" s="695"/>
      <c r="K21" s="695"/>
      <c r="L21" s="695"/>
      <c r="M21" s="695"/>
      <c r="N21" s="695"/>
      <c r="O21" s="695"/>
      <c r="P21" s="695"/>
      <c r="Q21" s="695"/>
      <c r="R21" s="696"/>
      <c r="S21" s="751"/>
      <c r="T21" s="752"/>
      <c r="U21" s="752"/>
      <c r="V21" s="752"/>
      <c r="W21" s="752"/>
      <c r="X21" s="752"/>
      <c r="Y21" s="752"/>
      <c r="Z21" s="753"/>
      <c r="AA21" s="255"/>
    </row>
    <row r="22" spans="1:27" ht="25.5" customHeight="1">
      <c r="A22" s="682" t="s">
        <v>333</v>
      </c>
      <c r="B22" s="683"/>
      <c r="C22" s="682" t="s">
        <v>334</v>
      </c>
      <c r="D22" s="684"/>
      <c r="E22" s="684"/>
      <c r="F22" s="684"/>
      <c r="G22" s="684"/>
      <c r="H22" s="684"/>
      <c r="I22" s="684"/>
      <c r="J22" s="684"/>
      <c r="K22" s="684"/>
      <c r="L22" s="684"/>
      <c r="M22" s="684"/>
      <c r="N22" s="684"/>
      <c r="O22" s="684"/>
      <c r="P22" s="684"/>
      <c r="Q22" s="684"/>
      <c r="R22" s="683"/>
      <c r="S22" s="751"/>
      <c r="T22" s="752"/>
      <c r="U22" s="752"/>
      <c r="V22" s="752"/>
      <c r="W22" s="752"/>
      <c r="X22" s="752"/>
      <c r="Y22" s="752"/>
      <c r="Z22" s="753"/>
      <c r="AA22" s="255"/>
    </row>
    <row r="23" spans="1:27" ht="16.5" customHeight="1">
      <c r="A23" s="688" t="s">
        <v>324</v>
      </c>
      <c r="B23" s="677"/>
      <c r="C23" s="742"/>
      <c r="D23" s="743"/>
      <c r="E23" s="743"/>
      <c r="F23" s="743"/>
      <c r="G23" s="270"/>
      <c r="H23" s="743"/>
      <c r="I23" s="743"/>
      <c r="J23" s="743"/>
      <c r="K23" s="743"/>
      <c r="L23" s="743"/>
      <c r="M23" s="743"/>
      <c r="N23" s="743"/>
      <c r="O23" s="743"/>
      <c r="P23" s="743"/>
      <c r="Q23" s="743"/>
      <c r="R23" s="744"/>
      <c r="S23" s="751"/>
      <c r="T23" s="752"/>
      <c r="U23" s="752"/>
      <c r="V23" s="752"/>
      <c r="W23" s="752"/>
      <c r="X23" s="752"/>
      <c r="Y23" s="752"/>
      <c r="Z23" s="753"/>
      <c r="AA23" s="255"/>
    </row>
    <row r="24" spans="1:27" ht="14.25" customHeight="1">
      <c r="A24" s="740" t="s">
        <v>335</v>
      </c>
      <c r="B24" s="718"/>
      <c r="C24" s="706"/>
      <c r="D24" s="707"/>
      <c r="E24" s="707"/>
      <c r="F24" s="719" t="s">
        <v>336</v>
      </c>
      <c r="G24" s="719"/>
      <c r="H24" s="741"/>
      <c r="I24" s="741"/>
      <c r="J24" s="741"/>
      <c r="K24" s="741"/>
      <c r="L24" s="741"/>
      <c r="M24" s="741"/>
      <c r="N24" s="741"/>
      <c r="O24" s="741"/>
      <c r="P24" s="272" t="s">
        <v>337</v>
      </c>
      <c r="Q24" s="273"/>
      <c r="R24" s="274"/>
      <c r="S24" s="751"/>
      <c r="T24" s="752"/>
      <c r="U24" s="752"/>
      <c r="V24" s="752"/>
      <c r="W24" s="752"/>
      <c r="X24" s="752"/>
      <c r="Y24" s="752"/>
      <c r="Z24" s="753"/>
      <c r="AA24" s="255"/>
    </row>
    <row r="25" spans="1:27" ht="25.5" customHeight="1">
      <c r="A25" s="689"/>
      <c r="B25" s="690"/>
      <c r="C25" s="709"/>
      <c r="D25" s="710"/>
      <c r="E25" s="710"/>
      <c r="F25" s="275"/>
      <c r="G25" s="275"/>
      <c r="H25" s="710"/>
      <c r="I25" s="710"/>
      <c r="J25" s="710"/>
      <c r="K25" s="710"/>
      <c r="L25" s="710"/>
      <c r="M25" s="710"/>
      <c r="N25" s="710"/>
      <c r="O25" s="710"/>
      <c r="P25" s="275"/>
      <c r="Q25" s="275"/>
      <c r="R25" s="276"/>
      <c r="S25" s="751"/>
      <c r="T25" s="752"/>
      <c r="U25" s="752"/>
      <c r="V25" s="752"/>
      <c r="W25" s="752"/>
      <c r="X25" s="752"/>
      <c r="Y25" s="752"/>
      <c r="Z25" s="753"/>
      <c r="AA25" s="255"/>
    </row>
    <row r="26" spans="1:27" ht="25.5" customHeight="1">
      <c r="A26" s="682" t="s">
        <v>338</v>
      </c>
      <c r="B26" s="683"/>
      <c r="C26" s="277"/>
      <c r="D26" s="682" t="s">
        <v>339</v>
      </c>
      <c r="E26" s="684"/>
      <c r="F26" s="683"/>
      <c r="G26" s="685"/>
      <c r="H26" s="686"/>
      <c r="I26" s="686"/>
      <c r="J26" s="686"/>
      <c r="K26" s="686"/>
      <c r="L26" s="686"/>
      <c r="M26" s="686"/>
      <c r="N26" s="686"/>
      <c r="O26" s="686"/>
      <c r="P26" s="686"/>
      <c r="Q26" s="686"/>
      <c r="R26" s="687"/>
      <c r="S26" s="751"/>
      <c r="T26" s="752"/>
      <c r="U26" s="752"/>
      <c r="V26" s="752"/>
      <c r="W26" s="752"/>
      <c r="X26" s="752"/>
      <c r="Y26" s="752"/>
      <c r="Z26" s="753"/>
      <c r="AA26" s="255"/>
    </row>
    <row r="27" spans="1:27" ht="14.25" customHeight="1">
      <c r="A27" s="697" t="s">
        <v>340</v>
      </c>
      <c r="B27" s="698"/>
      <c r="C27" s="703"/>
      <c r="D27" s="704"/>
      <c r="E27" s="704"/>
      <c r="F27" s="704"/>
      <c r="G27" s="704"/>
      <c r="H27" s="704"/>
      <c r="I27" s="704"/>
      <c r="J27" s="704"/>
      <c r="K27" s="704"/>
      <c r="L27" s="704"/>
      <c r="M27" s="704"/>
      <c r="N27" s="704"/>
      <c r="O27" s="704"/>
      <c r="P27" s="704"/>
      <c r="Q27" s="704"/>
      <c r="R27" s="705"/>
      <c r="S27" s="751"/>
      <c r="T27" s="752"/>
      <c r="U27" s="752"/>
      <c r="V27" s="752"/>
      <c r="W27" s="752"/>
      <c r="X27" s="752"/>
      <c r="Y27" s="752"/>
      <c r="Z27" s="753"/>
      <c r="AA27" s="255"/>
    </row>
    <row r="28" spans="1:27" ht="10.199999999999999" customHeight="1">
      <c r="A28" s="699"/>
      <c r="B28" s="700"/>
      <c r="C28" s="706"/>
      <c r="D28" s="707"/>
      <c r="E28" s="707"/>
      <c r="F28" s="707"/>
      <c r="G28" s="707"/>
      <c r="H28" s="707"/>
      <c r="I28" s="707"/>
      <c r="J28" s="707"/>
      <c r="K28" s="707"/>
      <c r="L28" s="707"/>
      <c r="M28" s="707"/>
      <c r="N28" s="707"/>
      <c r="O28" s="707"/>
      <c r="P28" s="707"/>
      <c r="Q28" s="707"/>
      <c r="R28" s="708"/>
      <c r="S28" s="751"/>
      <c r="T28" s="752"/>
      <c r="U28" s="752"/>
      <c r="V28" s="752"/>
      <c r="W28" s="752"/>
      <c r="X28" s="752"/>
      <c r="Y28" s="752"/>
      <c r="Z28" s="753"/>
      <c r="AA28" s="255"/>
    </row>
    <row r="29" spans="1:27" ht="34.5" customHeight="1">
      <c r="A29" s="701"/>
      <c r="B29" s="702"/>
      <c r="C29" s="709"/>
      <c r="D29" s="710"/>
      <c r="E29" s="710"/>
      <c r="F29" s="710"/>
      <c r="G29" s="710"/>
      <c r="H29" s="710"/>
      <c r="I29" s="710"/>
      <c r="J29" s="710"/>
      <c r="K29" s="710"/>
      <c r="L29" s="710"/>
      <c r="M29" s="710"/>
      <c r="N29" s="710"/>
      <c r="O29" s="710"/>
      <c r="P29" s="710"/>
      <c r="Q29" s="710"/>
      <c r="R29" s="711"/>
      <c r="S29" s="751"/>
      <c r="T29" s="752"/>
      <c r="U29" s="752"/>
      <c r="V29" s="752"/>
      <c r="W29" s="752"/>
      <c r="X29" s="752"/>
      <c r="Y29" s="752"/>
      <c r="Z29" s="753"/>
      <c r="AA29" s="255"/>
    </row>
    <row r="30" spans="1:27" ht="16.5" customHeight="1">
      <c r="A30" s="712" t="s">
        <v>341</v>
      </c>
      <c r="B30" s="268" t="s">
        <v>324</v>
      </c>
      <c r="C30" s="715"/>
      <c r="D30" s="716"/>
      <c r="E30" s="716"/>
      <c r="F30" s="716"/>
      <c r="G30" s="716"/>
      <c r="H30" s="716"/>
      <c r="I30" s="716"/>
      <c r="J30" s="716"/>
      <c r="K30" s="716"/>
      <c r="L30" s="716"/>
      <c r="M30" s="716"/>
      <c r="N30" s="716"/>
      <c r="O30" s="716"/>
      <c r="P30" s="716"/>
      <c r="Q30" s="716"/>
      <c r="R30" s="717"/>
      <c r="S30" s="754"/>
      <c r="T30" s="755"/>
      <c r="U30" s="755"/>
      <c r="V30" s="755"/>
      <c r="W30" s="755"/>
      <c r="X30" s="755"/>
      <c r="Y30" s="755"/>
      <c r="Z30" s="756"/>
      <c r="AA30" s="255"/>
    </row>
    <row r="31" spans="1:27" ht="16.5" customHeight="1">
      <c r="A31" s="713"/>
      <c r="B31" s="718" t="s">
        <v>335</v>
      </c>
      <c r="C31" s="706"/>
      <c r="D31" s="707"/>
      <c r="E31" s="707"/>
      <c r="F31" s="719" t="s">
        <v>336</v>
      </c>
      <c r="G31" s="719"/>
      <c r="H31" s="271"/>
      <c r="I31" s="271"/>
      <c r="J31" s="271"/>
      <c r="K31" s="271"/>
      <c r="L31" s="271"/>
      <c r="M31" s="271"/>
      <c r="N31" s="271"/>
      <c r="P31" s="272" t="s">
        <v>337</v>
      </c>
      <c r="Q31" s="272"/>
      <c r="R31" s="274"/>
      <c r="S31" s="255"/>
      <c r="T31" s="255"/>
      <c r="U31" s="255"/>
      <c r="V31" s="255"/>
      <c r="W31" s="255"/>
      <c r="X31" s="255"/>
      <c r="Y31" s="255"/>
      <c r="Z31" s="255"/>
      <c r="AA31" s="255"/>
    </row>
    <row r="32" spans="1:27" ht="28.5" customHeight="1">
      <c r="A32" s="713"/>
      <c r="B32" s="690"/>
      <c r="C32" s="709"/>
      <c r="D32" s="710"/>
      <c r="E32" s="710"/>
      <c r="F32" s="275"/>
      <c r="G32" s="275"/>
      <c r="H32" s="275"/>
      <c r="I32" s="275"/>
      <c r="J32" s="278"/>
      <c r="K32" s="278"/>
      <c r="L32" s="275"/>
      <c r="M32" s="275"/>
      <c r="N32" s="275"/>
      <c r="O32" s="275"/>
      <c r="P32" s="275"/>
      <c r="Q32" s="275"/>
      <c r="R32" s="276"/>
      <c r="S32" s="255"/>
      <c r="T32" s="255"/>
      <c r="U32" s="255"/>
      <c r="V32" s="255"/>
      <c r="W32" s="255"/>
      <c r="X32" s="255"/>
      <c r="Y32" s="255"/>
      <c r="Z32" s="255"/>
      <c r="AA32" s="255"/>
    </row>
    <row r="33" spans="1:27" ht="25.5" customHeight="1">
      <c r="A33" s="713"/>
      <c r="B33" s="267" t="s">
        <v>338</v>
      </c>
      <c r="C33" s="277"/>
      <c r="D33" s="682" t="s">
        <v>339</v>
      </c>
      <c r="E33" s="684"/>
      <c r="F33" s="683"/>
      <c r="G33" s="685"/>
      <c r="H33" s="686"/>
      <c r="I33" s="686"/>
      <c r="J33" s="686"/>
      <c r="K33" s="686"/>
      <c r="L33" s="686"/>
      <c r="M33" s="686"/>
      <c r="N33" s="686"/>
      <c r="O33" s="686"/>
      <c r="P33" s="686"/>
      <c r="Q33" s="686"/>
      <c r="R33" s="687"/>
      <c r="S33" s="255"/>
      <c r="T33" s="255"/>
      <c r="U33" s="255"/>
      <c r="V33" s="255"/>
      <c r="W33" s="255"/>
      <c r="X33" s="255"/>
      <c r="Y33" s="255"/>
      <c r="Z33" s="255"/>
      <c r="AA33"/>
    </row>
    <row r="34" spans="1:27" ht="16.5" customHeight="1">
      <c r="A34" s="713"/>
      <c r="B34" s="720" t="s">
        <v>342</v>
      </c>
      <c r="C34" s="723"/>
      <c r="D34" s="724"/>
      <c r="E34" s="724"/>
      <c r="F34" s="724"/>
      <c r="G34" s="724"/>
      <c r="H34" s="724"/>
      <c r="I34" s="724"/>
      <c r="J34" s="724"/>
      <c r="K34" s="724"/>
      <c r="L34" s="724"/>
      <c r="M34" s="724"/>
      <c r="N34" s="724"/>
      <c r="O34" s="724"/>
      <c r="P34" s="724"/>
      <c r="Q34" s="724"/>
      <c r="R34" s="725"/>
    </row>
    <row r="35" spans="1:27" ht="10.199999999999999" customHeight="1">
      <c r="A35" s="713"/>
      <c r="B35" s="721"/>
      <c r="C35" s="726"/>
      <c r="D35" s="727"/>
      <c r="E35" s="727"/>
      <c r="F35" s="727"/>
      <c r="G35" s="727"/>
      <c r="H35" s="727"/>
      <c r="I35" s="727"/>
      <c r="J35" s="727"/>
      <c r="K35" s="727"/>
      <c r="L35" s="727"/>
      <c r="M35" s="727"/>
      <c r="N35" s="727"/>
      <c r="O35" s="727"/>
      <c r="P35" s="727"/>
      <c r="Q35" s="727"/>
      <c r="R35" s="728"/>
    </row>
    <row r="36" spans="1:27" ht="34.5" customHeight="1">
      <c r="A36" s="714"/>
      <c r="B36" s="722"/>
      <c r="C36" s="729"/>
      <c r="D36" s="730"/>
      <c r="E36" s="730"/>
      <c r="F36" s="730"/>
      <c r="G36" s="730"/>
      <c r="H36" s="730"/>
      <c r="I36" s="730"/>
      <c r="J36" s="730"/>
      <c r="K36" s="730"/>
      <c r="L36" s="730"/>
      <c r="M36" s="730"/>
      <c r="N36" s="730"/>
      <c r="O36" s="730"/>
      <c r="P36" s="730"/>
      <c r="Q36" s="730"/>
      <c r="R36" s="731"/>
    </row>
    <row r="37" spans="1:27" ht="25.5" customHeight="1">
      <c r="A37" s="732" t="s">
        <v>343</v>
      </c>
      <c r="B37" s="733"/>
      <c r="C37" s="733"/>
      <c r="D37" s="733"/>
      <c r="G37" s="676" t="s">
        <v>344</v>
      </c>
      <c r="H37" s="676"/>
      <c r="I37" s="676"/>
      <c r="J37" s="676"/>
      <c r="K37" s="676"/>
      <c r="L37" s="676"/>
      <c r="M37" s="676"/>
      <c r="N37" s="676"/>
      <c r="O37" s="676"/>
      <c r="P37" s="676"/>
      <c r="Q37" s="676"/>
      <c r="R37" s="677"/>
    </row>
    <row r="38" spans="1:27" ht="38.25" customHeight="1">
      <c r="A38" s="279" t="s">
        <v>345</v>
      </c>
      <c r="B38" s="280"/>
      <c r="C38" s="281"/>
      <c r="D38" s="282" t="s">
        <v>346</v>
      </c>
      <c r="E38" s="282"/>
      <c r="F38" s="678">
        <f>+C11</f>
        <v>0</v>
      </c>
      <c r="G38" s="678"/>
      <c r="H38" s="678"/>
      <c r="I38" s="678"/>
      <c r="J38" s="678"/>
      <c r="K38" s="678"/>
      <c r="L38" s="678"/>
      <c r="M38" s="678"/>
      <c r="N38" s="678"/>
      <c r="O38" s="678"/>
      <c r="P38" s="678"/>
      <c r="Q38" s="678"/>
      <c r="R38" s="679"/>
    </row>
    <row r="39" spans="1:27" ht="38.25" customHeight="1">
      <c r="A39" s="283"/>
      <c r="F39" s="680">
        <f>+'⑤様式第1号、別紙5号（本申請様式）'!R12</f>
        <v>0</v>
      </c>
      <c r="G39" s="680"/>
      <c r="H39" s="680"/>
      <c r="I39" s="680"/>
      <c r="J39" s="680"/>
      <c r="K39" s="680"/>
      <c r="L39" s="680"/>
      <c r="M39" s="680"/>
      <c r="N39" s="680"/>
      <c r="O39" s="680"/>
      <c r="P39" s="680"/>
      <c r="Q39" s="680"/>
      <c r="R39" s="681"/>
    </row>
    <row r="40" spans="1:27" ht="37.5" customHeight="1">
      <c r="A40" s="284"/>
      <c r="B40" s="275"/>
      <c r="C40" s="275"/>
      <c r="D40" s="285" t="s">
        <v>347</v>
      </c>
      <c r="E40" s="275"/>
      <c r="F40" s="694">
        <f>+'⑤様式第1号、別紙5号（本申請様式）'!R13</f>
        <v>0</v>
      </c>
      <c r="G40" s="695"/>
      <c r="H40" s="695"/>
      <c r="I40" s="695"/>
      <c r="J40" s="695"/>
      <c r="K40" s="695"/>
      <c r="L40" s="695"/>
      <c r="M40" s="695"/>
      <c r="N40" s="695"/>
      <c r="O40" s="695"/>
      <c r="P40" s="695"/>
      <c r="Q40" s="695"/>
      <c r="R40" s="696"/>
    </row>
    <row r="41" spans="1:27" ht="19.95" customHeight="1">
      <c r="Q41" s="251"/>
      <c r="R41" s="251"/>
    </row>
    <row r="42" spans="1:27" ht="20.399999999999999" customHeight="1">
      <c r="Q42" s="251"/>
      <c r="R42" s="251"/>
    </row>
    <row r="43" spans="1:27" ht="20.399999999999999" customHeight="1">
      <c r="Q43" s="251"/>
      <c r="R43" s="251"/>
    </row>
    <row r="44" spans="1:27" ht="20.399999999999999" customHeight="1">
      <c r="Q44" s="251"/>
      <c r="R44" s="256"/>
    </row>
    <row r="45" spans="1:27" ht="20.399999999999999" customHeight="1">
      <c r="Q45" s="262"/>
      <c r="R45" s="251"/>
    </row>
    <row r="46" spans="1:27" ht="20.399999999999999" customHeight="1">
      <c r="P46" s="286"/>
      <c r="Q46" s="262"/>
      <c r="R46" s="251"/>
    </row>
    <row r="47" spans="1:27" ht="20.399999999999999" customHeight="1">
      <c r="P47" s="286"/>
      <c r="Q47" s="262"/>
      <c r="R47" s="251"/>
    </row>
    <row r="48" spans="1:27" ht="20.399999999999999" customHeight="1">
      <c r="Q48" s="262"/>
      <c r="R48" s="251"/>
    </row>
    <row r="49" spans="16:18" ht="20.399999999999999" customHeight="1">
      <c r="P49" s="252"/>
      <c r="Q49" s="262"/>
      <c r="R49" s="251"/>
    </row>
    <row r="50" spans="16:18" ht="20.399999999999999" customHeight="1">
      <c r="P50" s="252"/>
      <c r="Q50" s="262"/>
      <c r="R50" s="251"/>
    </row>
    <row r="51" spans="16:18" ht="20.399999999999999" customHeight="1">
      <c r="P51" s="252"/>
      <c r="Q51" s="262"/>
      <c r="R51" s="251"/>
    </row>
    <row r="52" spans="16:18" ht="20.399999999999999" customHeight="1">
      <c r="R52" s="251"/>
    </row>
  </sheetData>
  <mergeCells count="54">
    <mergeCell ref="S2:Z2"/>
    <mergeCell ref="S3:Z30"/>
    <mergeCell ref="A4:R4"/>
    <mergeCell ref="E6:O6"/>
    <mergeCell ref="A9:B9"/>
    <mergeCell ref="C9:D9"/>
    <mergeCell ref="E9:H9"/>
    <mergeCell ref="I9:R9"/>
    <mergeCell ref="A10:B10"/>
    <mergeCell ref="C10:R10"/>
    <mergeCell ref="A11:B15"/>
    <mergeCell ref="C11:R12"/>
    <mergeCell ref="C13:R13"/>
    <mergeCell ref="C14:R15"/>
    <mergeCell ref="C21:R21"/>
    <mergeCell ref="A22:B22"/>
    <mergeCell ref="C22:R22"/>
    <mergeCell ref="C16:R16"/>
    <mergeCell ref="A2:R2"/>
    <mergeCell ref="A16:B16"/>
    <mergeCell ref="A24:B25"/>
    <mergeCell ref="C24:E25"/>
    <mergeCell ref="F24:G24"/>
    <mergeCell ref="H24:O25"/>
    <mergeCell ref="A23:B23"/>
    <mergeCell ref="C23:F23"/>
    <mergeCell ref="H23:R23"/>
    <mergeCell ref="A17:B18"/>
    <mergeCell ref="C17:R18"/>
    <mergeCell ref="A19:B19"/>
    <mergeCell ref="C19:D19"/>
    <mergeCell ref="E19:I19"/>
    <mergeCell ref="J19:R19"/>
    <mergeCell ref="A20:B21"/>
    <mergeCell ref="C20:R20"/>
    <mergeCell ref="F40:R40"/>
    <mergeCell ref="A27:B29"/>
    <mergeCell ref="C27:R29"/>
    <mergeCell ref="A30:A36"/>
    <mergeCell ref="C30:R30"/>
    <mergeCell ref="B31:B32"/>
    <mergeCell ref="C31:E32"/>
    <mergeCell ref="F31:G31"/>
    <mergeCell ref="D33:F33"/>
    <mergeCell ref="G33:R33"/>
    <mergeCell ref="B34:B36"/>
    <mergeCell ref="C34:R36"/>
    <mergeCell ref="A37:D37"/>
    <mergeCell ref="G37:R37"/>
    <mergeCell ref="F38:R38"/>
    <mergeCell ref="F39:R39"/>
    <mergeCell ref="A26:B26"/>
    <mergeCell ref="D26:F26"/>
    <mergeCell ref="G26:R26"/>
  </mergeCells>
  <phoneticPr fontId="2"/>
  <conditionalFormatting sqref="C9:D9 I9:R9 C19 G37:R37 F38:R38 F40:R40">
    <cfRule type="containsBlanks" dxfId="2" priority="1">
      <formula>LEN(TRIM(C9))=0</formula>
    </cfRule>
  </conditionalFormatting>
  <conditionalFormatting sqref="C23:F23 H23:R23 C24:E25 H24:O25 C26 G26:R26 C27:R29">
    <cfRule type="containsBlanks" dxfId="1" priority="2">
      <formula>LEN(TRIM(C23))=0</formula>
    </cfRule>
  </conditionalFormatting>
  <conditionalFormatting sqref="C10:R18">
    <cfRule type="containsBlanks" dxfId="0" priority="3">
      <formula>LEN(TRIM(C10))=0</formula>
    </cfRule>
  </conditionalFormatting>
  <pageMargins left="0.7" right="0.7" top="0.75" bottom="0.75" header="0.3" footer="0.3"/>
  <pageSetup paperSize="9" scale="89" orientation="portrait" r:id="rId1"/>
  <colBreaks count="1" manualBreakCount="1">
    <brk id="18" max="40" man="1"/>
  </colBreaks>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F5EB5-BDE9-4BE2-B176-E9703A174004}">
  <dimension ref="A1:BL52"/>
  <sheetViews>
    <sheetView topLeftCell="A10" workbookViewId="0">
      <selection activeCell="C11" sqref="C11:R12"/>
    </sheetView>
  </sheetViews>
  <sheetFormatPr defaultColWidth="9" defaultRowHeight="20.399999999999999" customHeight="1"/>
  <cols>
    <col min="1" max="1" width="9" style="251"/>
    <col min="2" max="2" width="21" style="251" customWidth="1"/>
    <col min="3" max="3" width="15.109375" style="251" customWidth="1"/>
    <col min="4" max="4" width="10.77734375" style="251" customWidth="1"/>
    <col min="5" max="15" width="3.33203125" style="251" customWidth="1"/>
    <col min="16" max="16" width="2.88671875" style="251" customWidth="1"/>
    <col min="17" max="17" width="2.88671875" style="252" customWidth="1"/>
    <col min="18" max="18" width="2.109375" style="252" customWidth="1"/>
    <col min="19" max="19" width="3.33203125" style="251" customWidth="1"/>
    <col min="20" max="16384" width="9" style="251"/>
  </cols>
  <sheetData>
    <row r="1" spans="1:64" ht="20.399999999999999" customHeight="1">
      <c r="A1" s="861" t="s">
        <v>348</v>
      </c>
      <c r="B1" s="861"/>
      <c r="C1" s="861"/>
      <c r="D1" s="861"/>
      <c r="E1" s="861"/>
      <c r="F1" s="861"/>
      <c r="G1" s="861"/>
      <c r="H1" s="861"/>
      <c r="I1" s="861"/>
      <c r="J1" s="861"/>
      <c r="K1" s="861"/>
      <c r="L1" s="861"/>
      <c r="M1" s="861"/>
      <c r="N1" s="861"/>
      <c r="O1" s="861"/>
      <c r="P1" s="861"/>
      <c r="Q1" s="861"/>
      <c r="R1" s="861"/>
      <c r="S1" s="861"/>
      <c r="T1" s="861"/>
      <c r="U1" s="861"/>
      <c r="V1" s="861"/>
      <c r="W1" s="861"/>
      <c r="X1" s="287"/>
      <c r="Y1" s="287"/>
      <c r="Z1" s="287"/>
      <c r="AA1" s="287"/>
      <c r="AB1" s="287"/>
      <c r="AC1" s="287"/>
      <c r="AD1" s="287"/>
      <c r="AE1" s="287"/>
      <c r="AF1" s="287"/>
      <c r="AG1" s="287"/>
      <c r="AH1" s="287"/>
      <c r="AI1" s="287"/>
      <c r="AJ1" s="287"/>
      <c r="AK1" s="287"/>
      <c r="AL1" s="287"/>
      <c r="AM1" s="287"/>
      <c r="AN1" s="287"/>
      <c r="AO1" s="287"/>
      <c r="AP1" s="287"/>
      <c r="AQ1" s="287"/>
      <c r="AR1" s="287"/>
      <c r="AS1" s="287"/>
      <c r="AT1" s="287"/>
      <c r="AU1" s="287"/>
      <c r="AV1" s="287"/>
      <c r="AW1" s="287"/>
      <c r="AX1" s="287"/>
      <c r="AY1" s="287"/>
      <c r="AZ1" s="287"/>
      <c r="BA1" s="287"/>
    </row>
    <row r="2" spans="1:64" ht="20.399999999999999" customHeight="1">
      <c r="A2" s="737" t="s">
        <v>314</v>
      </c>
      <c r="B2" s="737"/>
      <c r="C2" s="737"/>
      <c r="D2" s="737"/>
      <c r="E2" s="737"/>
      <c r="F2" s="737"/>
      <c r="G2" s="737"/>
      <c r="H2" s="737"/>
      <c r="I2" s="737"/>
      <c r="J2" s="737"/>
      <c r="K2" s="737"/>
      <c r="L2" s="737"/>
      <c r="M2" s="737"/>
      <c r="N2" s="737"/>
      <c r="O2" s="737"/>
      <c r="P2" s="737"/>
      <c r="Q2" s="737"/>
      <c r="R2" s="737"/>
      <c r="S2" s="288"/>
      <c r="T2" s="289" t="s">
        <v>349</v>
      </c>
      <c r="U2" s="290"/>
      <c r="V2" s="290"/>
      <c r="W2" s="290"/>
      <c r="X2" s="290"/>
      <c r="Y2" s="290"/>
      <c r="Z2" s="290"/>
      <c r="AA2" s="291"/>
      <c r="AB2" s="291"/>
      <c r="AC2" s="291"/>
      <c r="AD2" s="291"/>
      <c r="AE2" s="291"/>
      <c r="AF2" s="291"/>
      <c r="AG2" s="291"/>
      <c r="AH2" s="291"/>
      <c r="AI2" s="291"/>
      <c r="AJ2" s="291"/>
      <c r="AK2" s="291"/>
      <c r="AL2" s="291"/>
      <c r="AM2" s="291"/>
      <c r="AN2" s="291"/>
      <c r="AO2" s="291"/>
      <c r="AP2" s="291"/>
      <c r="AQ2" s="291"/>
      <c r="AR2" s="291"/>
      <c r="AS2" s="291"/>
      <c r="AT2" s="291"/>
      <c r="AU2" s="291"/>
      <c r="AV2" s="291"/>
      <c r="AW2" s="291"/>
      <c r="AX2" s="291"/>
      <c r="AY2" s="291"/>
      <c r="AZ2" s="291"/>
      <c r="BA2" s="291"/>
      <c r="BB2" s="291"/>
      <c r="BC2" s="291"/>
      <c r="BD2" s="291"/>
      <c r="BE2" s="291"/>
      <c r="BF2" s="291"/>
      <c r="BG2" s="291"/>
      <c r="BH2" s="291"/>
      <c r="BI2" s="291"/>
      <c r="BJ2" s="291"/>
      <c r="BK2" s="291"/>
      <c r="BL2" s="291"/>
    </row>
    <row r="3" spans="1:64" ht="20.399999999999999" customHeight="1">
      <c r="A3" s="256"/>
      <c r="B3" s="256"/>
      <c r="C3" s="256"/>
      <c r="D3" s="256"/>
      <c r="E3" s="256"/>
      <c r="F3" s="256"/>
      <c r="G3" s="256"/>
      <c r="H3" s="256"/>
      <c r="I3" s="256"/>
      <c r="J3" s="256"/>
      <c r="K3" s="256"/>
      <c r="L3" s="256"/>
      <c r="M3" s="256"/>
      <c r="N3" s="256"/>
      <c r="O3" s="256"/>
      <c r="P3" s="256"/>
      <c r="Q3" s="256"/>
      <c r="R3" s="256"/>
      <c r="S3" s="256"/>
      <c r="T3" s="290"/>
      <c r="U3" s="290"/>
      <c r="V3" s="290"/>
      <c r="W3" s="290"/>
      <c r="X3" s="290"/>
      <c r="Y3" s="290"/>
      <c r="Z3" s="290"/>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291"/>
      <c r="BG3" s="291"/>
      <c r="BH3" s="291"/>
      <c r="BI3" s="291"/>
      <c r="BJ3" s="291"/>
      <c r="BK3" s="291"/>
      <c r="BL3" s="291"/>
    </row>
    <row r="4" spans="1:64" ht="20.399999999999999" customHeight="1">
      <c r="A4" s="757" t="s">
        <v>316</v>
      </c>
      <c r="B4" s="757"/>
      <c r="C4" s="757"/>
      <c r="D4" s="757"/>
      <c r="E4" s="757"/>
      <c r="F4" s="757"/>
      <c r="G4" s="757"/>
      <c r="H4" s="757"/>
      <c r="I4" s="757"/>
      <c r="J4" s="757"/>
      <c r="K4" s="757"/>
      <c r="L4" s="757"/>
      <c r="M4" s="757"/>
      <c r="N4" s="757"/>
      <c r="O4" s="757"/>
      <c r="P4" s="757"/>
      <c r="Q4" s="757"/>
      <c r="R4" s="757"/>
      <c r="S4" s="292"/>
      <c r="T4" s="290"/>
      <c r="U4" s="290"/>
      <c r="V4" s="290"/>
      <c r="W4" s="290"/>
      <c r="X4" s="290"/>
      <c r="Y4" s="290"/>
      <c r="Z4" s="290"/>
      <c r="AA4" s="291"/>
      <c r="AB4" s="291"/>
      <c r="AC4" s="291"/>
      <c r="AD4" s="291"/>
      <c r="AE4" s="291"/>
      <c r="AF4" s="291"/>
      <c r="AG4" s="291"/>
      <c r="AH4" s="291"/>
      <c r="AI4" s="291"/>
      <c r="AJ4" s="291"/>
      <c r="AK4" s="291"/>
      <c r="AL4" s="291"/>
      <c r="AM4" s="291"/>
      <c r="AN4" s="291"/>
      <c r="AO4" s="291"/>
      <c r="AP4" s="291"/>
      <c r="AQ4" s="291"/>
      <c r="AR4" s="291"/>
      <c r="AS4" s="291"/>
      <c r="AT4" s="291"/>
      <c r="AU4" s="291"/>
      <c r="AV4" s="291"/>
      <c r="AW4" s="291"/>
      <c r="AX4" s="291"/>
      <c r="AY4" s="291"/>
      <c r="AZ4" s="291"/>
      <c r="BA4" s="291"/>
      <c r="BB4" s="291"/>
      <c r="BC4" s="291"/>
      <c r="BD4" s="291"/>
      <c r="BE4" s="291"/>
      <c r="BF4" s="291"/>
      <c r="BG4" s="291"/>
      <c r="BH4" s="291"/>
      <c r="BI4" s="291"/>
      <c r="BJ4" s="291"/>
      <c r="BK4" s="291"/>
      <c r="BL4" s="291"/>
    </row>
    <row r="5" spans="1:64" ht="20.399999999999999" customHeight="1">
      <c r="A5" s="258"/>
      <c r="B5" s="258"/>
      <c r="C5" s="258"/>
      <c r="D5" s="258"/>
      <c r="E5" s="258"/>
      <c r="F5" s="258"/>
      <c r="G5" s="258"/>
      <c r="H5" s="258"/>
      <c r="I5" s="258"/>
      <c r="J5" s="258"/>
      <c r="K5" s="258"/>
      <c r="L5" s="258"/>
      <c r="M5" s="258"/>
      <c r="N5" s="258"/>
      <c r="O5" s="258"/>
      <c r="P5" s="258"/>
      <c r="Q5" s="258"/>
      <c r="R5" s="258"/>
      <c r="S5" s="258"/>
      <c r="T5" s="290"/>
      <c r="U5" s="293"/>
      <c r="V5" s="293"/>
      <c r="W5" s="293"/>
      <c r="X5" s="293"/>
      <c r="Y5" s="293"/>
      <c r="Z5" s="293"/>
      <c r="AA5" s="294"/>
      <c r="AB5" s="294"/>
      <c r="AC5" s="294"/>
      <c r="AD5" s="294"/>
      <c r="AE5" s="294"/>
      <c r="AF5" s="294"/>
      <c r="AG5" s="294"/>
      <c r="AH5" s="294"/>
      <c r="AI5" s="294"/>
      <c r="AJ5" s="294"/>
      <c r="AK5" s="294"/>
      <c r="AL5" s="294"/>
      <c r="AM5" s="294"/>
      <c r="AN5" s="294"/>
      <c r="AO5" s="294"/>
      <c r="AP5" s="294"/>
      <c r="AQ5" s="294"/>
      <c r="AR5" s="294"/>
      <c r="AS5" s="294"/>
      <c r="AT5" s="294"/>
      <c r="AU5" s="294"/>
      <c r="AV5" s="294"/>
      <c r="AW5" s="294"/>
      <c r="AX5" s="294"/>
      <c r="AY5" s="294"/>
      <c r="AZ5" s="294"/>
      <c r="BA5" s="294"/>
      <c r="BB5" s="294"/>
      <c r="BC5" s="294"/>
      <c r="BD5" s="294"/>
      <c r="BE5" s="294"/>
      <c r="BF5" s="294"/>
      <c r="BG5" s="294"/>
      <c r="BH5" s="294"/>
      <c r="BI5" s="294"/>
      <c r="BJ5" s="294"/>
      <c r="BK5" s="294"/>
      <c r="BL5" s="294"/>
    </row>
    <row r="6" spans="1:64" ht="25.5" customHeight="1">
      <c r="B6" s="257" t="s">
        <v>317</v>
      </c>
      <c r="C6" s="259" t="s">
        <v>318</v>
      </c>
      <c r="D6" s="260" t="s">
        <v>317</v>
      </c>
      <c r="E6" s="758" t="s">
        <v>319</v>
      </c>
      <c r="F6" s="758"/>
      <c r="G6" s="758"/>
      <c r="H6" s="758"/>
      <c r="I6" s="758"/>
      <c r="J6" s="758"/>
      <c r="K6" s="758"/>
      <c r="L6" s="758"/>
      <c r="M6" s="758"/>
      <c r="N6" s="758"/>
      <c r="O6" s="758"/>
      <c r="P6" s="261"/>
      <c r="Q6" s="262"/>
      <c r="S6" s="252"/>
      <c r="T6" s="290"/>
      <c r="U6" s="293"/>
      <c r="V6" s="293"/>
      <c r="W6" s="293"/>
      <c r="X6" s="293"/>
      <c r="Y6" s="293"/>
      <c r="Z6" s="293"/>
      <c r="AA6" s="294"/>
      <c r="AB6" s="294"/>
      <c r="AC6" s="294"/>
      <c r="AD6" s="294"/>
      <c r="AE6" s="294"/>
      <c r="AF6" s="294"/>
      <c r="AG6" s="294"/>
      <c r="AH6" s="294"/>
      <c r="AI6" s="294"/>
      <c r="AJ6" s="294"/>
      <c r="AK6" s="294"/>
      <c r="AL6" s="294"/>
      <c r="AM6" s="294"/>
      <c r="AN6" s="294"/>
      <c r="AO6" s="294"/>
      <c r="AP6" s="294"/>
      <c r="AQ6" s="294"/>
      <c r="AR6" s="294"/>
      <c r="AS6" s="294"/>
      <c r="AT6" s="294"/>
      <c r="AU6" s="294"/>
      <c r="AV6" s="294"/>
      <c r="AW6" s="294"/>
      <c r="AX6" s="294"/>
      <c r="AY6" s="294"/>
      <c r="AZ6" s="294"/>
      <c r="BA6" s="294"/>
      <c r="BB6" s="294"/>
      <c r="BC6" s="294"/>
      <c r="BD6" s="294"/>
      <c r="BE6" s="294"/>
      <c r="BF6" s="294"/>
      <c r="BG6" s="294"/>
      <c r="BH6" s="294"/>
      <c r="BI6" s="294"/>
      <c r="BJ6" s="294"/>
      <c r="BK6" s="294"/>
      <c r="BL6" s="294"/>
    </row>
    <row r="7" spans="1:64" ht="26.25" customHeight="1">
      <c r="A7" s="263"/>
      <c r="C7" s="259" t="s">
        <v>320</v>
      </c>
      <c r="D7" s="260"/>
      <c r="E7" s="264"/>
      <c r="F7" s="264"/>
      <c r="G7" s="264"/>
      <c r="H7" s="264"/>
      <c r="I7" s="265"/>
      <c r="J7" s="265"/>
      <c r="K7" s="265"/>
      <c r="L7" s="265"/>
      <c r="M7" s="265"/>
      <c r="N7" s="266"/>
      <c r="O7" s="266"/>
      <c r="P7" s="261"/>
      <c r="Q7" s="262"/>
      <c r="S7" s="252"/>
      <c r="T7" s="290"/>
      <c r="U7" s="290"/>
      <c r="V7" s="290"/>
      <c r="W7" s="290"/>
      <c r="X7" s="290"/>
      <c r="Y7" s="290"/>
      <c r="Z7" s="290"/>
      <c r="AA7" s="291"/>
      <c r="AB7" s="291"/>
      <c r="AC7" s="291"/>
      <c r="AD7" s="291"/>
      <c r="AE7" s="291"/>
      <c r="AF7" s="291"/>
      <c r="AG7" s="291"/>
      <c r="AH7" s="291"/>
      <c r="AI7" s="291"/>
      <c r="AJ7" s="291"/>
      <c r="AK7" s="291"/>
      <c r="AL7" s="291"/>
      <c r="AM7" s="291"/>
      <c r="AN7" s="291"/>
      <c r="AO7" s="291"/>
      <c r="AP7" s="291"/>
      <c r="AQ7" s="291"/>
      <c r="AR7" s="291"/>
      <c r="AS7" s="291"/>
      <c r="AT7" s="291"/>
      <c r="AU7" s="291"/>
      <c r="AV7" s="291"/>
      <c r="AW7" s="291"/>
      <c r="AX7" s="291"/>
      <c r="AY7" s="291"/>
      <c r="AZ7" s="291"/>
      <c r="BA7" s="291"/>
      <c r="BB7" s="291"/>
      <c r="BC7" s="291"/>
      <c r="BD7" s="291"/>
      <c r="BE7" s="291"/>
      <c r="BF7" s="291"/>
      <c r="BG7" s="291"/>
      <c r="BH7" s="291"/>
      <c r="BI7" s="291"/>
      <c r="BJ7" s="291"/>
      <c r="BK7" s="291"/>
      <c r="BL7" s="291"/>
    </row>
    <row r="8" spans="1:64" ht="25.5" customHeight="1">
      <c r="A8" s="263"/>
      <c r="C8" s="259" t="s">
        <v>321</v>
      </c>
      <c r="D8" s="252"/>
      <c r="E8" s="252"/>
      <c r="F8" s="252"/>
      <c r="G8" s="252"/>
      <c r="H8" s="252"/>
      <c r="I8" s="252"/>
      <c r="J8" s="252"/>
      <c r="K8" s="252"/>
      <c r="L8" s="252"/>
      <c r="O8" s="261"/>
      <c r="P8" s="262"/>
      <c r="T8" s="290"/>
      <c r="U8" s="295"/>
      <c r="V8" s="295"/>
      <c r="W8" s="295"/>
      <c r="X8" s="295"/>
      <c r="Y8" s="295"/>
      <c r="Z8" s="295"/>
      <c r="AA8" s="296"/>
      <c r="AB8" s="296"/>
      <c r="AC8" s="296"/>
      <c r="AD8" s="296"/>
      <c r="AE8" s="296"/>
      <c r="AF8" s="296"/>
      <c r="AG8" s="296"/>
      <c r="AH8" s="296"/>
      <c r="AI8" s="296"/>
      <c r="AJ8" s="296"/>
      <c r="AK8" s="296"/>
      <c r="AL8" s="296"/>
      <c r="AM8" s="296"/>
      <c r="AN8" s="296"/>
      <c r="AO8" s="296"/>
      <c r="AP8" s="296"/>
      <c r="AQ8" s="296"/>
      <c r="AR8" s="296"/>
      <c r="AS8" s="296"/>
      <c r="AT8" s="296"/>
      <c r="AU8" s="296"/>
      <c r="AV8" s="296"/>
      <c r="AW8" s="296"/>
      <c r="AX8" s="296"/>
      <c r="AY8" s="296"/>
      <c r="AZ8" s="296"/>
      <c r="BA8" s="296"/>
      <c r="BB8" s="296"/>
      <c r="BC8" s="296"/>
      <c r="BD8" s="296"/>
      <c r="BE8" s="296"/>
      <c r="BF8" s="296"/>
      <c r="BG8" s="296"/>
      <c r="BH8" s="296"/>
      <c r="BI8" s="296"/>
      <c r="BJ8" s="296"/>
      <c r="BK8" s="296"/>
      <c r="BL8" s="296"/>
    </row>
    <row r="9" spans="1:64" ht="26.25" customHeight="1">
      <c r="A9" s="682" t="s">
        <v>322</v>
      </c>
      <c r="B9" s="683"/>
      <c r="C9" s="862" t="s">
        <v>350</v>
      </c>
      <c r="D9" s="863"/>
      <c r="E9" s="682" t="s">
        <v>323</v>
      </c>
      <c r="F9" s="684"/>
      <c r="G9" s="684"/>
      <c r="H9" s="683"/>
      <c r="I9" s="682" t="s">
        <v>351</v>
      </c>
      <c r="J9" s="684"/>
      <c r="K9" s="684"/>
      <c r="L9" s="684"/>
      <c r="M9" s="684"/>
      <c r="N9" s="684"/>
      <c r="O9" s="684"/>
      <c r="P9" s="684"/>
      <c r="Q9" s="684"/>
      <c r="R9" s="683"/>
      <c r="T9" s="289" t="s">
        <v>352</v>
      </c>
      <c r="U9" s="295"/>
      <c r="V9" s="295"/>
      <c r="W9" s="295"/>
      <c r="X9" s="295"/>
      <c r="Y9" s="295"/>
      <c r="Z9" s="295"/>
      <c r="AA9" s="296"/>
      <c r="AB9" s="296"/>
      <c r="AC9" s="296"/>
      <c r="AD9" s="296"/>
      <c r="AE9" s="296"/>
      <c r="AF9" s="296"/>
      <c r="AG9" s="296"/>
      <c r="AH9" s="296"/>
      <c r="AI9" s="296"/>
      <c r="AJ9" s="296"/>
      <c r="AK9" s="296"/>
      <c r="AL9" s="296"/>
      <c r="AM9" s="296"/>
      <c r="AN9" s="296"/>
      <c r="AO9" s="296"/>
      <c r="AP9" s="296"/>
      <c r="AQ9" s="296"/>
      <c r="AR9" s="296"/>
      <c r="AS9" s="296"/>
      <c r="AT9" s="296"/>
      <c r="AU9" s="296"/>
      <c r="AV9" s="296"/>
      <c r="AW9" s="296"/>
      <c r="AX9" s="296"/>
      <c r="AY9" s="296"/>
      <c r="AZ9" s="296"/>
      <c r="BA9" s="296"/>
      <c r="BB9" s="296"/>
      <c r="BC9" s="296"/>
      <c r="BD9" s="296"/>
      <c r="BE9" s="296"/>
      <c r="BF9" s="296"/>
      <c r="BG9" s="296"/>
      <c r="BH9" s="296"/>
      <c r="BI9" s="296"/>
      <c r="BJ9" s="296"/>
      <c r="BK9" s="296"/>
      <c r="BL9" s="296"/>
    </row>
    <row r="10" spans="1:64" ht="15" customHeight="1">
      <c r="A10" s="844" t="s">
        <v>324</v>
      </c>
      <c r="B10" s="845"/>
      <c r="C10" s="846" t="s">
        <v>353</v>
      </c>
      <c r="D10" s="847"/>
      <c r="E10" s="847"/>
      <c r="F10" s="847"/>
      <c r="G10" s="847"/>
      <c r="H10" s="847"/>
      <c r="I10" s="847"/>
      <c r="J10" s="847"/>
      <c r="K10" s="847"/>
      <c r="L10" s="847"/>
      <c r="M10" s="847"/>
      <c r="N10" s="847"/>
      <c r="O10" s="847"/>
      <c r="P10" s="847"/>
      <c r="Q10" s="847"/>
      <c r="R10" s="848"/>
      <c r="T10" s="297"/>
      <c r="U10" s="290"/>
      <c r="V10" s="290"/>
      <c r="W10" s="290"/>
      <c r="X10" s="290"/>
      <c r="Y10" s="290"/>
      <c r="Z10" s="290"/>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c r="AW10" s="291"/>
      <c r="AX10" s="291"/>
      <c r="AY10" s="291"/>
      <c r="AZ10" s="291"/>
      <c r="BA10" s="291"/>
      <c r="BB10" s="291"/>
      <c r="BC10" s="291"/>
      <c r="BD10" s="291"/>
      <c r="BE10" s="291"/>
      <c r="BF10" s="291"/>
      <c r="BG10" s="291"/>
      <c r="BH10" s="291"/>
      <c r="BI10" s="291"/>
      <c r="BJ10" s="291"/>
      <c r="BK10" s="291"/>
      <c r="BL10" s="291"/>
    </row>
    <row r="11" spans="1:64" ht="20.399999999999999" customHeight="1">
      <c r="A11" s="740" t="s">
        <v>325</v>
      </c>
      <c r="B11" s="718"/>
      <c r="C11" s="849" t="s">
        <v>354</v>
      </c>
      <c r="D11" s="850"/>
      <c r="E11" s="850"/>
      <c r="F11" s="850"/>
      <c r="G11" s="850"/>
      <c r="H11" s="850"/>
      <c r="I11" s="850"/>
      <c r="J11" s="850"/>
      <c r="K11" s="850"/>
      <c r="L11" s="850"/>
      <c r="M11" s="850"/>
      <c r="N11" s="850"/>
      <c r="O11" s="850"/>
      <c r="P11" s="850"/>
      <c r="Q11" s="850"/>
      <c r="R11" s="851"/>
      <c r="T11" s="293"/>
      <c r="U11" s="290"/>
      <c r="V11" s="290"/>
      <c r="W11" s="290"/>
      <c r="X11" s="290"/>
      <c r="Y11" s="290"/>
      <c r="Z11" s="290"/>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1"/>
      <c r="AW11" s="291"/>
      <c r="AX11" s="291"/>
      <c r="AY11" s="291"/>
      <c r="AZ11" s="291"/>
      <c r="BA11" s="291"/>
      <c r="BB11" s="291"/>
      <c r="BC11" s="291"/>
      <c r="BD11" s="291"/>
      <c r="BE11" s="291"/>
      <c r="BF11" s="291"/>
      <c r="BG11" s="291"/>
      <c r="BH11" s="291"/>
      <c r="BI11" s="291"/>
      <c r="BJ11" s="291"/>
      <c r="BK11" s="291"/>
      <c r="BL11" s="291"/>
    </row>
    <row r="12" spans="1:64" ht="15" customHeight="1">
      <c r="A12" s="740"/>
      <c r="B12" s="718"/>
      <c r="C12" s="852"/>
      <c r="D12" s="853"/>
      <c r="E12" s="853"/>
      <c r="F12" s="853"/>
      <c r="G12" s="853"/>
      <c r="H12" s="853"/>
      <c r="I12" s="853"/>
      <c r="J12" s="853"/>
      <c r="K12" s="853"/>
      <c r="L12" s="853"/>
      <c r="M12" s="853"/>
      <c r="N12" s="853"/>
      <c r="O12" s="853"/>
      <c r="P12" s="853"/>
      <c r="Q12" s="853"/>
      <c r="R12" s="854"/>
      <c r="T12" s="289" t="s">
        <v>355</v>
      </c>
      <c r="U12" s="290"/>
      <c r="V12" s="290"/>
      <c r="W12" s="290"/>
      <c r="X12" s="290"/>
      <c r="Y12" s="290"/>
      <c r="Z12" s="290"/>
      <c r="AA12" s="291"/>
      <c r="AB12" s="291"/>
      <c r="AC12" s="291"/>
      <c r="AD12" s="291"/>
      <c r="AE12" s="291"/>
      <c r="AF12" s="291"/>
      <c r="AG12" s="291"/>
      <c r="AH12" s="291"/>
      <c r="AI12" s="291"/>
      <c r="AJ12" s="291"/>
      <c r="AK12" s="291"/>
      <c r="AL12" s="291"/>
      <c r="AM12" s="291"/>
      <c r="AN12" s="291"/>
      <c r="AO12" s="291"/>
      <c r="AP12" s="291"/>
      <c r="AQ12" s="291"/>
      <c r="AR12" s="291"/>
      <c r="AS12" s="291"/>
      <c r="AT12" s="291"/>
      <c r="AU12" s="291"/>
      <c r="AV12" s="291"/>
      <c r="AW12" s="291"/>
      <c r="AX12" s="291"/>
      <c r="AY12" s="291"/>
      <c r="AZ12" s="291"/>
      <c r="BA12" s="291"/>
      <c r="BB12" s="291"/>
      <c r="BC12" s="291"/>
      <c r="BD12" s="291"/>
      <c r="BE12" s="291"/>
      <c r="BF12" s="291"/>
      <c r="BG12" s="291"/>
      <c r="BH12" s="291"/>
      <c r="BI12" s="291"/>
      <c r="BJ12" s="291"/>
      <c r="BK12" s="291"/>
      <c r="BL12" s="291"/>
    </row>
    <row r="13" spans="1:64" ht="15" customHeight="1">
      <c r="A13" s="740"/>
      <c r="B13" s="718"/>
      <c r="C13" s="855"/>
      <c r="D13" s="856"/>
      <c r="E13" s="856"/>
      <c r="F13" s="856"/>
      <c r="G13" s="856"/>
      <c r="H13" s="856"/>
      <c r="I13" s="856"/>
      <c r="J13" s="856"/>
      <c r="K13" s="856"/>
      <c r="L13" s="856"/>
      <c r="M13" s="856"/>
      <c r="N13" s="856"/>
      <c r="O13" s="856"/>
      <c r="P13" s="856"/>
      <c r="Q13" s="856"/>
      <c r="R13" s="857"/>
      <c r="T13" s="289"/>
      <c r="U13" s="290"/>
      <c r="V13" s="290"/>
      <c r="W13" s="290"/>
      <c r="X13" s="290"/>
      <c r="Y13" s="290"/>
      <c r="Z13" s="290"/>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c r="AW13" s="291"/>
      <c r="AX13" s="291"/>
      <c r="AY13" s="291"/>
      <c r="AZ13" s="291"/>
      <c r="BA13" s="291"/>
      <c r="BB13" s="291"/>
      <c r="BC13" s="291"/>
      <c r="BD13" s="291"/>
      <c r="BE13" s="291"/>
      <c r="BF13" s="291"/>
      <c r="BG13" s="291"/>
      <c r="BH13" s="291"/>
      <c r="BI13" s="291"/>
      <c r="BJ13" s="291"/>
      <c r="BK13" s="291"/>
      <c r="BL13" s="291"/>
    </row>
    <row r="14" spans="1:64" ht="20.399999999999999" customHeight="1">
      <c r="A14" s="740"/>
      <c r="B14" s="718"/>
      <c r="C14" s="858"/>
      <c r="D14" s="859"/>
      <c r="E14" s="859"/>
      <c r="F14" s="859"/>
      <c r="G14" s="859"/>
      <c r="H14" s="859"/>
      <c r="I14" s="859"/>
      <c r="J14" s="859"/>
      <c r="K14" s="859"/>
      <c r="L14" s="859"/>
      <c r="M14" s="859"/>
      <c r="N14" s="859"/>
      <c r="O14" s="859"/>
      <c r="P14" s="859"/>
      <c r="Q14" s="859"/>
      <c r="R14" s="860"/>
      <c r="T14" s="295"/>
      <c r="V14" s="290"/>
      <c r="W14" s="290"/>
      <c r="X14" s="290"/>
      <c r="Y14" s="290"/>
      <c r="Z14" s="290"/>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c r="AW14" s="291"/>
      <c r="AX14" s="291"/>
      <c r="AY14" s="291"/>
      <c r="AZ14" s="291"/>
      <c r="BA14" s="291"/>
      <c r="BB14" s="291"/>
      <c r="BC14" s="291"/>
      <c r="BD14" s="291"/>
      <c r="BE14" s="291"/>
      <c r="BF14" s="291"/>
      <c r="BG14" s="291"/>
      <c r="BH14" s="291"/>
      <c r="BI14" s="291"/>
      <c r="BJ14" s="291"/>
      <c r="BK14" s="291"/>
      <c r="BL14" s="291"/>
    </row>
    <row r="15" spans="1:64" ht="15" customHeight="1">
      <c r="A15" s="689"/>
      <c r="B15" s="690"/>
      <c r="C15" s="729"/>
      <c r="D15" s="730"/>
      <c r="E15" s="730"/>
      <c r="F15" s="730"/>
      <c r="G15" s="730"/>
      <c r="H15" s="730"/>
      <c r="I15" s="730"/>
      <c r="J15" s="730"/>
      <c r="K15" s="730"/>
      <c r="L15" s="730"/>
      <c r="M15" s="730"/>
      <c r="N15" s="730"/>
      <c r="O15" s="730"/>
      <c r="P15" s="730"/>
      <c r="Q15" s="730"/>
      <c r="R15" s="731"/>
      <c r="T15" s="289"/>
      <c r="V15" s="290"/>
      <c r="W15" s="295"/>
      <c r="X15" s="295"/>
      <c r="Y15" s="295"/>
      <c r="Z15" s="295"/>
      <c r="AA15" s="296"/>
      <c r="AB15" s="296"/>
      <c r="AC15" s="296"/>
      <c r="AD15" s="296"/>
      <c r="AE15" s="296"/>
      <c r="AF15" s="296"/>
      <c r="AG15" s="296"/>
      <c r="AH15" s="296"/>
      <c r="AI15" s="296"/>
      <c r="AJ15" s="296"/>
      <c r="AK15" s="296"/>
      <c r="AL15" s="296"/>
      <c r="AM15" s="296"/>
      <c r="AN15" s="296"/>
      <c r="AO15" s="296"/>
      <c r="AP15" s="296"/>
      <c r="AQ15" s="296"/>
      <c r="AR15" s="296"/>
      <c r="AS15" s="296"/>
      <c r="AT15" s="296"/>
      <c r="AU15" s="296"/>
      <c r="AV15" s="296"/>
      <c r="AW15" s="296"/>
      <c r="AX15" s="296"/>
      <c r="AY15" s="296"/>
      <c r="AZ15" s="296"/>
      <c r="BA15" s="296"/>
      <c r="BB15" s="296"/>
      <c r="BC15" s="296"/>
      <c r="BD15" s="296"/>
      <c r="BE15" s="296"/>
      <c r="BF15" s="291"/>
      <c r="BG15" s="291"/>
      <c r="BH15" s="291"/>
      <c r="BI15" s="291"/>
      <c r="BJ15" s="291"/>
      <c r="BK15" s="291"/>
      <c r="BL15" s="291"/>
    </row>
    <row r="16" spans="1:64" ht="15" customHeight="1">
      <c r="A16" s="833" t="s">
        <v>324</v>
      </c>
      <c r="B16" s="834"/>
      <c r="C16" s="835" t="s">
        <v>356</v>
      </c>
      <c r="D16" s="836"/>
      <c r="E16" s="836"/>
      <c r="F16" s="836"/>
      <c r="G16" s="836"/>
      <c r="H16" s="836"/>
      <c r="I16" s="836"/>
      <c r="J16" s="836"/>
      <c r="K16" s="836"/>
      <c r="L16" s="836"/>
      <c r="M16" s="836"/>
      <c r="N16" s="836"/>
      <c r="O16" s="836"/>
      <c r="P16" s="836"/>
      <c r="Q16" s="836"/>
      <c r="R16" s="837"/>
      <c r="T16" s="289"/>
      <c r="U16" s="295"/>
      <c r="V16" s="295"/>
      <c r="W16" s="295"/>
      <c r="X16" s="295"/>
      <c r="Y16" s="295"/>
      <c r="Z16" s="295"/>
      <c r="AA16" s="296"/>
      <c r="AB16" s="296"/>
      <c r="AC16" s="296"/>
      <c r="AD16" s="296"/>
      <c r="AE16" s="296"/>
      <c r="AF16" s="296"/>
      <c r="AG16" s="296"/>
      <c r="AH16" s="296"/>
      <c r="AI16" s="296"/>
      <c r="AJ16" s="296"/>
      <c r="AK16" s="296"/>
      <c r="AL16" s="296"/>
      <c r="AM16" s="296"/>
      <c r="AN16" s="296"/>
      <c r="AO16" s="296"/>
      <c r="AP16" s="296"/>
      <c r="AQ16" s="296"/>
      <c r="AR16" s="296"/>
      <c r="AS16" s="296"/>
      <c r="AT16" s="296"/>
      <c r="AU16" s="296"/>
      <c r="AV16" s="296"/>
      <c r="AW16" s="296"/>
      <c r="AX16" s="296"/>
      <c r="AY16" s="296"/>
      <c r="AZ16" s="296"/>
      <c r="BA16" s="296"/>
      <c r="BB16" s="296"/>
      <c r="BC16" s="296"/>
      <c r="BD16" s="296"/>
      <c r="BE16" s="296"/>
      <c r="BF16" s="291"/>
      <c r="BG16" s="291"/>
      <c r="BH16" s="291"/>
      <c r="BI16" s="291"/>
      <c r="BJ16" s="291"/>
      <c r="BK16" s="291"/>
      <c r="BL16" s="291"/>
    </row>
    <row r="17" spans="1:64" ht="25.5" customHeight="1">
      <c r="A17" s="740" t="s">
        <v>326</v>
      </c>
      <c r="B17" s="718"/>
      <c r="C17" s="838" t="s">
        <v>357</v>
      </c>
      <c r="D17" s="839"/>
      <c r="E17" s="839"/>
      <c r="F17" s="839"/>
      <c r="G17" s="839"/>
      <c r="H17" s="839"/>
      <c r="I17" s="839"/>
      <c r="J17" s="839"/>
      <c r="K17" s="839"/>
      <c r="L17" s="839"/>
      <c r="M17" s="839"/>
      <c r="N17" s="839"/>
      <c r="O17" s="839"/>
      <c r="P17" s="839"/>
      <c r="Q17" s="839"/>
      <c r="R17" s="840"/>
      <c r="T17" s="289" t="s">
        <v>358</v>
      </c>
      <c r="U17" s="290"/>
      <c r="V17" s="290"/>
      <c r="W17" s="290"/>
      <c r="X17" s="290"/>
      <c r="Y17" s="290"/>
      <c r="Z17" s="290"/>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c r="AW17" s="291"/>
      <c r="AX17" s="291"/>
      <c r="AY17" s="291"/>
      <c r="AZ17" s="291"/>
      <c r="BA17" s="291"/>
      <c r="BB17" s="291"/>
      <c r="BC17" s="291"/>
      <c r="BD17" s="291"/>
      <c r="BE17" s="291"/>
      <c r="BF17" s="291"/>
      <c r="BG17" s="291"/>
      <c r="BH17" s="291"/>
      <c r="BI17" s="291"/>
      <c r="BJ17" s="291"/>
      <c r="BK17" s="291"/>
      <c r="BL17" s="291"/>
    </row>
    <row r="18" spans="1:64" ht="17.25" customHeight="1">
      <c r="A18" s="689"/>
      <c r="B18" s="690"/>
      <c r="C18" s="841"/>
      <c r="D18" s="842"/>
      <c r="E18" s="842"/>
      <c r="F18" s="842"/>
      <c r="G18" s="842"/>
      <c r="H18" s="842"/>
      <c r="I18" s="842"/>
      <c r="J18" s="842"/>
      <c r="K18" s="842"/>
      <c r="L18" s="842"/>
      <c r="M18" s="842"/>
      <c r="N18" s="842"/>
      <c r="O18" s="842"/>
      <c r="P18" s="842"/>
      <c r="Q18" s="842"/>
      <c r="R18" s="843"/>
      <c r="T18" s="289"/>
      <c r="U18" s="290"/>
      <c r="V18" s="290"/>
      <c r="W18" s="290"/>
      <c r="X18" s="290"/>
      <c r="Y18" s="290"/>
      <c r="Z18" s="290"/>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c r="AW18" s="291"/>
      <c r="AX18" s="291"/>
      <c r="AY18" s="291"/>
      <c r="AZ18" s="291"/>
      <c r="BA18" s="291"/>
      <c r="BB18" s="291"/>
      <c r="BC18" s="291"/>
      <c r="BD18" s="291"/>
      <c r="BE18" s="291"/>
      <c r="BF18" s="291"/>
      <c r="BG18" s="291"/>
      <c r="BH18" s="291"/>
      <c r="BI18" s="291"/>
      <c r="BJ18" s="291"/>
      <c r="BK18" s="291"/>
      <c r="BL18" s="291"/>
    </row>
    <row r="19" spans="1:64" ht="26.25" customHeight="1">
      <c r="A19" s="682" t="s">
        <v>327</v>
      </c>
      <c r="B19" s="683"/>
      <c r="C19" s="682" t="s">
        <v>359</v>
      </c>
      <c r="D19" s="683"/>
      <c r="E19" s="682" t="s">
        <v>328</v>
      </c>
      <c r="F19" s="684"/>
      <c r="G19" s="684"/>
      <c r="H19" s="684"/>
      <c r="I19" s="683"/>
      <c r="J19" s="684" t="s">
        <v>360</v>
      </c>
      <c r="K19" s="684"/>
      <c r="L19" s="684"/>
      <c r="M19" s="684"/>
      <c r="N19" s="684"/>
      <c r="O19" s="684"/>
      <c r="P19" s="684"/>
      <c r="Q19" s="684"/>
      <c r="R19" s="683"/>
      <c r="T19" s="289" t="s">
        <v>361</v>
      </c>
      <c r="U19" s="290"/>
      <c r="V19" s="290"/>
      <c r="W19" s="290"/>
      <c r="X19" s="290"/>
      <c r="Y19" s="290"/>
      <c r="Z19" s="290"/>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c r="AW19" s="291"/>
      <c r="AX19" s="291"/>
      <c r="AY19" s="291"/>
      <c r="AZ19" s="291"/>
      <c r="BA19" s="291"/>
      <c r="BB19" s="291"/>
      <c r="BC19" s="291"/>
      <c r="BD19" s="291"/>
      <c r="BE19" s="291"/>
      <c r="BF19" s="291"/>
      <c r="BG19" s="291"/>
      <c r="BH19" s="291"/>
      <c r="BI19" s="291"/>
      <c r="BJ19" s="291"/>
      <c r="BK19" s="291"/>
      <c r="BL19" s="291"/>
    </row>
    <row r="20" spans="1:64" ht="24.75" customHeight="1">
      <c r="A20" s="688" t="s">
        <v>330</v>
      </c>
      <c r="B20" s="677"/>
      <c r="C20" s="691" t="s">
        <v>362</v>
      </c>
      <c r="D20" s="692"/>
      <c r="E20" s="692"/>
      <c r="F20" s="692"/>
      <c r="G20" s="692"/>
      <c r="H20" s="692"/>
      <c r="I20" s="692"/>
      <c r="J20" s="692"/>
      <c r="K20" s="692"/>
      <c r="L20" s="692"/>
      <c r="M20" s="692"/>
      <c r="N20" s="692"/>
      <c r="O20" s="692"/>
      <c r="P20" s="692"/>
      <c r="Q20" s="692"/>
      <c r="R20" s="693"/>
      <c r="T20" s="831" t="s">
        <v>363</v>
      </c>
      <c r="U20" s="831"/>
      <c r="V20" s="831"/>
      <c r="W20" s="831"/>
      <c r="X20" s="831"/>
      <c r="Y20" s="831"/>
      <c r="Z20" s="831"/>
      <c r="AA20" s="298"/>
      <c r="AB20" s="291"/>
      <c r="AC20" s="291"/>
      <c r="AD20" s="291"/>
      <c r="AE20" s="291"/>
      <c r="AF20" s="291"/>
      <c r="AG20" s="291"/>
      <c r="AH20" s="291"/>
      <c r="AI20" s="291"/>
      <c r="AJ20" s="291"/>
      <c r="AK20" s="291"/>
      <c r="AL20" s="291"/>
      <c r="AM20" s="291"/>
      <c r="AN20" s="291"/>
      <c r="AO20" s="291"/>
      <c r="AP20" s="291"/>
      <c r="AQ20" s="291"/>
      <c r="AR20" s="291"/>
      <c r="AS20" s="291"/>
      <c r="AT20" s="291"/>
      <c r="AU20" s="291"/>
      <c r="AV20" s="291"/>
      <c r="AW20" s="291"/>
      <c r="AX20" s="291"/>
      <c r="AY20" s="291"/>
      <c r="AZ20" s="291"/>
      <c r="BA20" s="291"/>
      <c r="BB20" s="291"/>
      <c r="BC20" s="291"/>
      <c r="BD20" s="291"/>
      <c r="BE20" s="291"/>
      <c r="BF20" s="291"/>
      <c r="BG20" s="291"/>
      <c r="BH20" s="291"/>
      <c r="BI20" s="291"/>
      <c r="BJ20" s="291"/>
      <c r="BK20" s="291"/>
      <c r="BL20" s="291"/>
    </row>
    <row r="21" spans="1:64" ht="25.5" customHeight="1">
      <c r="A21" s="689"/>
      <c r="B21" s="690"/>
      <c r="C21" s="689" t="s">
        <v>332</v>
      </c>
      <c r="D21" s="832"/>
      <c r="E21" s="832"/>
      <c r="F21" s="832"/>
      <c r="G21" s="832"/>
      <c r="H21" s="832"/>
      <c r="I21" s="832"/>
      <c r="J21" s="832"/>
      <c r="K21" s="832"/>
      <c r="L21" s="832"/>
      <c r="M21" s="832"/>
      <c r="N21" s="832"/>
      <c r="O21" s="832"/>
      <c r="P21" s="832"/>
      <c r="Q21" s="832"/>
      <c r="R21" s="690"/>
      <c r="T21" s="831"/>
      <c r="U21" s="831"/>
      <c r="V21" s="831"/>
      <c r="W21" s="831"/>
      <c r="X21" s="831"/>
      <c r="Y21" s="831"/>
      <c r="Z21" s="831"/>
      <c r="AA21" s="298"/>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c r="AY21" s="291"/>
      <c r="AZ21" s="291"/>
      <c r="BA21" s="291"/>
      <c r="BB21" s="291"/>
      <c r="BC21" s="291"/>
      <c r="BD21" s="291"/>
      <c r="BE21" s="291"/>
      <c r="BF21" s="291"/>
      <c r="BG21" s="291"/>
      <c r="BH21" s="291"/>
      <c r="BI21" s="291"/>
      <c r="BJ21" s="291"/>
      <c r="BK21" s="291"/>
      <c r="BL21" s="291"/>
    </row>
    <row r="22" spans="1:64" ht="37.5" customHeight="1">
      <c r="A22" s="682" t="s">
        <v>333</v>
      </c>
      <c r="B22" s="683"/>
      <c r="C22" s="682" t="s">
        <v>364</v>
      </c>
      <c r="D22" s="684"/>
      <c r="E22" s="684"/>
      <c r="F22" s="684"/>
      <c r="G22" s="684"/>
      <c r="H22" s="684"/>
      <c r="I22" s="684"/>
      <c r="J22" s="684"/>
      <c r="K22" s="684"/>
      <c r="L22" s="684"/>
      <c r="M22" s="684"/>
      <c r="N22" s="684"/>
      <c r="O22" s="684"/>
      <c r="P22" s="684"/>
      <c r="Q22" s="684"/>
      <c r="R22" s="683"/>
      <c r="T22" s="289" t="s">
        <v>365</v>
      </c>
      <c r="U22" s="299"/>
      <c r="V22" s="299"/>
      <c r="W22" s="299"/>
      <c r="X22" s="299"/>
      <c r="Y22" s="299"/>
      <c r="Z22" s="299"/>
      <c r="AA22" s="300"/>
      <c r="AB22" s="300"/>
      <c r="AC22" s="300"/>
      <c r="AD22" s="300"/>
      <c r="AE22" s="300"/>
      <c r="AF22" s="300"/>
      <c r="AG22" s="300"/>
      <c r="AH22" s="300"/>
      <c r="AI22" s="300"/>
      <c r="AJ22" s="300"/>
      <c r="AK22" s="300"/>
      <c r="AL22" s="300"/>
      <c r="AM22" s="300"/>
      <c r="AN22" s="300"/>
      <c r="AO22" s="300"/>
      <c r="AP22" s="300"/>
      <c r="AQ22" s="300"/>
      <c r="AR22" s="300"/>
      <c r="AS22" s="300"/>
      <c r="AT22" s="300"/>
      <c r="AU22" s="300"/>
      <c r="AV22" s="300"/>
      <c r="AW22" s="300"/>
      <c r="AX22" s="300"/>
      <c r="AY22" s="300"/>
      <c r="AZ22" s="300"/>
      <c r="BA22" s="300"/>
      <c r="BB22" s="300"/>
      <c r="BC22" s="300"/>
      <c r="BD22" s="300"/>
      <c r="BE22" s="300"/>
      <c r="BF22" s="300"/>
      <c r="BG22" s="300"/>
      <c r="BH22" s="300"/>
      <c r="BI22" s="300"/>
      <c r="BJ22" s="300"/>
      <c r="BK22" s="300"/>
      <c r="BL22" s="300"/>
    </row>
    <row r="23" spans="1:64" ht="14.25" customHeight="1">
      <c r="A23" s="688" t="s">
        <v>324</v>
      </c>
      <c r="B23" s="677"/>
      <c r="C23" s="823" t="s">
        <v>366</v>
      </c>
      <c r="D23" s="824"/>
      <c r="E23" s="824"/>
      <c r="F23" s="824"/>
      <c r="G23" s="824"/>
      <c r="H23" s="824"/>
      <c r="I23" s="824"/>
      <c r="J23" s="824"/>
      <c r="K23" s="824"/>
      <c r="L23" s="824"/>
      <c r="M23" s="824"/>
      <c r="N23" s="824"/>
      <c r="O23" s="824"/>
      <c r="P23" s="824"/>
      <c r="Q23" s="824"/>
      <c r="R23" s="825"/>
      <c r="T23" s="289"/>
      <c r="U23" s="290"/>
      <c r="V23" s="290"/>
      <c r="W23" s="290"/>
      <c r="X23" s="290"/>
      <c r="Y23" s="290"/>
      <c r="Z23" s="290"/>
      <c r="AA23" s="300"/>
      <c r="AB23" s="300"/>
      <c r="AC23" s="300"/>
      <c r="AD23" s="300"/>
      <c r="AE23" s="300"/>
      <c r="AF23" s="300"/>
      <c r="AG23" s="300"/>
      <c r="AH23" s="300"/>
      <c r="AI23" s="300"/>
      <c r="AJ23" s="300"/>
      <c r="AK23" s="300"/>
      <c r="AL23" s="300"/>
      <c r="AM23" s="300"/>
      <c r="AN23" s="300"/>
      <c r="AO23" s="300"/>
      <c r="AP23" s="300"/>
      <c r="AQ23" s="300"/>
      <c r="AR23" s="300"/>
      <c r="AS23" s="300"/>
      <c r="AT23" s="300"/>
      <c r="AU23" s="300"/>
      <c r="AV23" s="300"/>
      <c r="AW23" s="300"/>
      <c r="AX23" s="300"/>
      <c r="AY23" s="300"/>
      <c r="AZ23" s="300"/>
      <c r="BA23" s="300"/>
      <c r="BB23" s="300"/>
      <c r="BC23" s="300"/>
      <c r="BD23" s="300"/>
      <c r="BE23" s="300"/>
      <c r="BF23" s="300"/>
      <c r="BG23" s="300"/>
      <c r="BH23" s="300"/>
      <c r="BI23" s="300"/>
      <c r="BJ23" s="300"/>
      <c r="BK23" s="300"/>
      <c r="BL23" s="300"/>
    </row>
    <row r="24" spans="1:64" ht="25.5" customHeight="1">
      <c r="A24" s="740" t="s">
        <v>335</v>
      </c>
      <c r="B24" s="718"/>
      <c r="C24" s="826" t="s">
        <v>367</v>
      </c>
      <c r="D24" s="827"/>
      <c r="E24" s="827"/>
      <c r="F24" s="719" t="s">
        <v>336</v>
      </c>
      <c r="G24" s="719"/>
      <c r="H24" s="830" t="s">
        <v>367</v>
      </c>
      <c r="I24" s="830"/>
      <c r="J24" s="830"/>
      <c r="K24" s="830"/>
      <c r="L24" s="830"/>
      <c r="M24" s="830"/>
      <c r="N24" s="830"/>
      <c r="O24" s="830"/>
      <c r="P24" s="272" t="s">
        <v>337</v>
      </c>
      <c r="Q24" s="273"/>
      <c r="R24" s="274"/>
      <c r="T24" s="289"/>
      <c r="U24" s="301"/>
      <c r="V24" s="301"/>
      <c r="W24" s="301"/>
      <c r="X24" s="301"/>
      <c r="Y24" s="301"/>
      <c r="Z24" s="301"/>
      <c r="AA24" s="291"/>
      <c r="AB24" s="291"/>
      <c r="AC24" s="291"/>
      <c r="AD24" s="291"/>
      <c r="AE24" s="291"/>
      <c r="AF24" s="291"/>
      <c r="AG24" s="291"/>
      <c r="AH24" s="291"/>
      <c r="AI24" s="291"/>
      <c r="AJ24" s="291"/>
      <c r="AK24" s="291"/>
      <c r="AL24" s="291"/>
      <c r="AM24" s="291"/>
      <c r="AN24" s="291"/>
      <c r="AO24" s="291"/>
      <c r="AP24" s="291"/>
      <c r="AQ24" s="291"/>
      <c r="AR24" s="291"/>
      <c r="AS24" s="291"/>
      <c r="AT24" s="291"/>
      <c r="AU24" s="291"/>
      <c r="AV24" s="291"/>
      <c r="AW24" s="291"/>
      <c r="AX24" s="291"/>
      <c r="AY24" s="291"/>
      <c r="AZ24" s="291"/>
      <c r="BA24" s="291"/>
      <c r="BB24" s="291"/>
      <c r="BC24" s="291"/>
      <c r="BD24" s="291"/>
      <c r="BE24" s="291"/>
      <c r="BF24" s="291"/>
      <c r="BG24" s="291"/>
      <c r="BH24" s="291"/>
      <c r="BI24" s="291"/>
      <c r="BJ24" s="291"/>
      <c r="BK24" s="291"/>
      <c r="BL24" s="291"/>
    </row>
    <row r="25" spans="1:64" ht="25.5" customHeight="1">
      <c r="A25" s="689"/>
      <c r="B25" s="690"/>
      <c r="C25" s="828"/>
      <c r="D25" s="829"/>
      <c r="E25" s="829"/>
      <c r="F25" s="275"/>
      <c r="G25" s="275"/>
      <c r="H25" s="829"/>
      <c r="I25" s="829"/>
      <c r="J25" s="829"/>
      <c r="K25" s="829"/>
      <c r="L25" s="829"/>
      <c r="M25" s="829"/>
      <c r="N25" s="829"/>
      <c r="O25" s="829"/>
      <c r="P25" s="275"/>
      <c r="Q25" s="275"/>
      <c r="R25" s="276"/>
      <c r="T25" s="289" t="s">
        <v>368</v>
      </c>
      <c r="U25" s="301"/>
      <c r="V25" s="301"/>
      <c r="W25" s="301"/>
      <c r="X25" s="301"/>
      <c r="Y25" s="301"/>
      <c r="Z25" s="301"/>
      <c r="AA25" s="291"/>
      <c r="AB25" s="291"/>
      <c r="AC25" s="291"/>
      <c r="AD25" s="291"/>
      <c r="AE25" s="291"/>
      <c r="AF25" s="291"/>
      <c r="AG25" s="291"/>
      <c r="AH25" s="291"/>
      <c r="AI25" s="291"/>
      <c r="AJ25" s="291"/>
      <c r="AK25" s="291"/>
      <c r="AL25" s="291"/>
      <c r="AM25" s="291"/>
      <c r="AN25" s="291"/>
      <c r="AO25" s="291"/>
      <c r="AP25" s="291"/>
      <c r="AQ25" s="291"/>
      <c r="AR25" s="291"/>
      <c r="AS25" s="291"/>
      <c r="AT25" s="291"/>
      <c r="AU25" s="291"/>
      <c r="AV25" s="291"/>
      <c r="AW25" s="291"/>
      <c r="AX25" s="291"/>
      <c r="AY25" s="291"/>
      <c r="AZ25" s="291"/>
      <c r="BA25" s="291"/>
      <c r="BB25" s="291"/>
      <c r="BC25" s="291"/>
      <c r="BD25" s="291"/>
      <c r="BE25" s="291"/>
      <c r="BF25" s="291"/>
      <c r="BG25" s="291"/>
      <c r="BH25" s="291"/>
      <c r="BI25" s="291"/>
      <c r="BJ25" s="291"/>
      <c r="BK25" s="291"/>
      <c r="BL25" s="291"/>
    </row>
    <row r="26" spans="1:64" ht="33.75" customHeight="1">
      <c r="A26" s="682" t="s">
        <v>338</v>
      </c>
      <c r="B26" s="683"/>
      <c r="C26" s="260" t="s">
        <v>369</v>
      </c>
      <c r="D26" s="682" t="s">
        <v>339</v>
      </c>
      <c r="E26" s="684"/>
      <c r="F26" s="683"/>
      <c r="G26" s="682" t="s">
        <v>370</v>
      </c>
      <c r="H26" s="684"/>
      <c r="I26" s="684"/>
      <c r="J26" s="684"/>
      <c r="K26" s="684"/>
      <c r="L26" s="684"/>
      <c r="M26" s="684"/>
      <c r="N26" s="684"/>
      <c r="O26" s="684"/>
      <c r="P26" s="684"/>
      <c r="Q26" s="684"/>
      <c r="R26" s="683"/>
      <c r="T26" s="290"/>
      <c r="U26" s="290"/>
      <c r="V26" s="290"/>
      <c r="W26" s="290"/>
      <c r="X26" s="290"/>
      <c r="Y26" s="290"/>
      <c r="Z26" s="290"/>
      <c r="AA26" s="291"/>
      <c r="AB26" s="291"/>
      <c r="AC26" s="291"/>
      <c r="AD26" s="291"/>
      <c r="AE26" s="291"/>
      <c r="AF26" s="291"/>
      <c r="AG26" s="291"/>
      <c r="AH26" s="291"/>
      <c r="AI26" s="291"/>
      <c r="AJ26" s="291"/>
      <c r="AK26" s="291"/>
      <c r="AL26" s="291"/>
      <c r="AM26" s="291"/>
      <c r="AN26" s="291"/>
      <c r="AO26" s="291"/>
      <c r="AP26" s="291"/>
      <c r="AQ26" s="291"/>
      <c r="AR26" s="291"/>
      <c r="AS26" s="291"/>
      <c r="AT26" s="291"/>
      <c r="AU26" s="291"/>
      <c r="AV26" s="291"/>
      <c r="AW26" s="291"/>
      <c r="AX26" s="291"/>
      <c r="AY26" s="291"/>
      <c r="AZ26" s="291"/>
      <c r="BA26" s="291"/>
      <c r="BB26" s="291"/>
      <c r="BC26" s="291"/>
      <c r="BD26" s="291"/>
      <c r="BE26" s="291"/>
      <c r="BF26" s="291"/>
      <c r="BG26" s="291"/>
      <c r="BH26" s="291"/>
      <c r="BI26" s="291"/>
      <c r="BJ26" s="291"/>
      <c r="BK26" s="291"/>
      <c r="BL26" s="291"/>
    </row>
    <row r="27" spans="1:64" ht="10.199999999999999" customHeight="1">
      <c r="A27" s="697" t="s">
        <v>340</v>
      </c>
      <c r="B27" s="698"/>
      <c r="C27" s="813" t="s">
        <v>371</v>
      </c>
      <c r="D27" s="814"/>
      <c r="E27" s="814"/>
      <c r="F27" s="814"/>
      <c r="G27" s="814"/>
      <c r="H27" s="814"/>
      <c r="I27" s="814"/>
      <c r="J27" s="814"/>
      <c r="K27" s="814"/>
      <c r="L27" s="814"/>
      <c r="M27" s="814"/>
      <c r="N27" s="814"/>
      <c r="O27" s="814"/>
      <c r="P27" s="814"/>
      <c r="Q27" s="814"/>
      <c r="R27" s="815"/>
      <c r="T27" s="822" t="s">
        <v>372</v>
      </c>
      <c r="U27" s="822"/>
      <c r="V27" s="822"/>
      <c r="W27" s="822"/>
      <c r="X27" s="822"/>
      <c r="Y27" s="822"/>
      <c r="Z27" s="822"/>
      <c r="AA27" s="822"/>
      <c r="AB27" s="822"/>
      <c r="AC27" s="291"/>
      <c r="AD27" s="291"/>
      <c r="AE27" s="291"/>
      <c r="AF27" s="291"/>
      <c r="AG27" s="291"/>
      <c r="AH27" s="291"/>
      <c r="AI27" s="291"/>
      <c r="AJ27" s="291"/>
      <c r="AK27" s="291"/>
      <c r="AL27" s="291"/>
      <c r="AM27" s="291"/>
      <c r="AN27" s="291"/>
      <c r="AO27" s="291"/>
      <c r="AP27" s="291"/>
      <c r="AQ27" s="291"/>
      <c r="AR27" s="291"/>
      <c r="AS27" s="291"/>
      <c r="AT27" s="291"/>
      <c r="AU27" s="291"/>
      <c r="AV27" s="291"/>
      <c r="AW27" s="291"/>
      <c r="AX27" s="291"/>
      <c r="AY27" s="291"/>
      <c r="AZ27" s="291"/>
      <c r="BA27" s="291"/>
      <c r="BB27" s="291"/>
      <c r="BC27" s="291"/>
      <c r="BD27" s="291"/>
      <c r="BE27" s="291"/>
      <c r="BF27" s="291"/>
      <c r="BG27" s="291"/>
      <c r="BH27" s="291"/>
      <c r="BI27" s="291"/>
      <c r="BJ27" s="291"/>
      <c r="BK27" s="291"/>
      <c r="BL27" s="291"/>
    </row>
    <row r="28" spans="1:64" ht="34.5" customHeight="1">
      <c r="A28" s="699"/>
      <c r="B28" s="700"/>
      <c r="C28" s="816"/>
      <c r="D28" s="817"/>
      <c r="E28" s="817"/>
      <c r="F28" s="817"/>
      <c r="G28" s="817"/>
      <c r="H28" s="817"/>
      <c r="I28" s="817"/>
      <c r="J28" s="817"/>
      <c r="K28" s="817"/>
      <c r="L28" s="817"/>
      <c r="M28" s="817"/>
      <c r="N28" s="817"/>
      <c r="O28" s="817"/>
      <c r="P28" s="817"/>
      <c r="Q28" s="817"/>
      <c r="R28" s="818"/>
      <c r="T28" s="822"/>
      <c r="U28" s="822"/>
      <c r="V28" s="822"/>
      <c r="W28" s="822"/>
      <c r="X28" s="822"/>
      <c r="Y28" s="822"/>
      <c r="Z28" s="822"/>
      <c r="AA28" s="822"/>
      <c r="AB28" s="822"/>
      <c r="AC28" s="291"/>
      <c r="AD28" s="291"/>
      <c r="AE28" s="291"/>
      <c r="AF28" s="291"/>
      <c r="AG28" s="291"/>
      <c r="AH28" s="291"/>
      <c r="AI28" s="291"/>
      <c r="AJ28" s="291"/>
      <c r="AK28" s="291"/>
      <c r="AL28" s="291"/>
      <c r="AM28" s="291"/>
      <c r="AN28" s="291"/>
      <c r="AO28" s="291"/>
      <c r="AP28" s="291"/>
      <c r="AQ28" s="291"/>
      <c r="AR28" s="291"/>
      <c r="AS28" s="291"/>
      <c r="AT28" s="291"/>
      <c r="AU28" s="291"/>
      <c r="AV28" s="291"/>
      <c r="AW28" s="291"/>
      <c r="AX28" s="291"/>
      <c r="AY28" s="291"/>
      <c r="AZ28" s="291"/>
      <c r="BA28" s="291"/>
      <c r="BB28" s="291"/>
      <c r="BC28" s="291"/>
      <c r="BD28" s="291"/>
      <c r="BE28" s="291"/>
      <c r="BF28" s="291"/>
      <c r="BG28" s="291"/>
      <c r="BH28" s="291"/>
      <c r="BI28" s="291"/>
      <c r="BJ28" s="291"/>
      <c r="BK28" s="291"/>
      <c r="BL28" s="291"/>
    </row>
    <row r="29" spans="1:64" ht="16.5" customHeight="1">
      <c r="A29" s="701"/>
      <c r="B29" s="702"/>
      <c r="C29" s="819"/>
      <c r="D29" s="820"/>
      <c r="E29" s="820"/>
      <c r="F29" s="820"/>
      <c r="G29" s="820"/>
      <c r="H29" s="820"/>
      <c r="I29" s="820"/>
      <c r="J29" s="820"/>
      <c r="K29" s="820"/>
      <c r="L29" s="820"/>
      <c r="M29" s="820"/>
      <c r="N29" s="820"/>
      <c r="O29" s="820"/>
      <c r="P29" s="820"/>
      <c r="Q29" s="820"/>
      <c r="R29" s="821"/>
      <c r="T29" s="302" t="s">
        <v>373</v>
      </c>
      <c r="U29" s="303"/>
      <c r="V29" s="290"/>
      <c r="W29" s="290"/>
      <c r="X29" s="290"/>
      <c r="Y29" s="290"/>
      <c r="Z29" s="290"/>
      <c r="AA29" s="291"/>
      <c r="AB29" s="291"/>
      <c r="AC29" s="291"/>
      <c r="AD29" s="291"/>
      <c r="AE29" s="291"/>
      <c r="AF29" s="291"/>
      <c r="AG29" s="291"/>
      <c r="AH29" s="291"/>
      <c r="AI29" s="291"/>
      <c r="AJ29" s="291"/>
      <c r="AK29" s="291"/>
      <c r="AL29" s="291"/>
      <c r="AM29" s="291"/>
      <c r="AN29" s="291"/>
      <c r="AO29" s="291"/>
      <c r="AP29" s="291"/>
      <c r="AQ29" s="291"/>
      <c r="AR29" s="291"/>
      <c r="AS29" s="291"/>
      <c r="AT29" s="291"/>
      <c r="AU29" s="291"/>
      <c r="AV29" s="291"/>
      <c r="AW29" s="291"/>
      <c r="AX29" s="291"/>
      <c r="AY29" s="291"/>
      <c r="AZ29" s="291"/>
      <c r="BA29" s="291"/>
      <c r="BB29" s="291"/>
      <c r="BC29" s="291"/>
      <c r="BD29" s="291"/>
      <c r="BE29" s="291"/>
      <c r="BF29" s="291"/>
      <c r="BG29" s="291"/>
      <c r="BH29" s="291"/>
      <c r="BI29" s="291"/>
      <c r="BJ29" s="291"/>
      <c r="BK29" s="291"/>
      <c r="BL29" s="291"/>
    </row>
    <row r="30" spans="1:64" ht="16.5" customHeight="1">
      <c r="A30" s="781" t="s">
        <v>341</v>
      </c>
      <c r="B30" s="304" t="s">
        <v>324</v>
      </c>
      <c r="C30" s="784"/>
      <c r="D30" s="785"/>
      <c r="E30" s="785"/>
      <c r="F30" s="785"/>
      <c r="G30" s="785"/>
      <c r="H30" s="785"/>
      <c r="I30" s="785"/>
      <c r="J30" s="785"/>
      <c r="K30" s="785"/>
      <c r="L30" s="785"/>
      <c r="M30" s="785"/>
      <c r="N30" s="785"/>
      <c r="O30" s="785"/>
      <c r="P30" s="785"/>
      <c r="Q30" s="785"/>
      <c r="R30" s="786"/>
      <c r="T30" s="305" t="s">
        <v>374</v>
      </c>
      <c r="U30" s="290"/>
      <c r="V30" s="290"/>
      <c r="W30" s="290"/>
      <c r="X30" s="290"/>
      <c r="Y30" s="290"/>
      <c r="Z30" s="290"/>
      <c r="AA30" s="291"/>
      <c r="AB30" s="291"/>
      <c r="AC30" s="291"/>
      <c r="AD30" s="291"/>
      <c r="AE30" s="291"/>
      <c r="AF30" s="291"/>
      <c r="AG30" s="291"/>
      <c r="AH30" s="291"/>
      <c r="AI30" s="291"/>
      <c r="AJ30" s="291"/>
      <c r="AK30" s="291"/>
      <c r="AL30" s="291"/>
      <c r="AM30" s="291"/>
      <c r="AN30" s="291"/>
      <c r="AO30" s="291"/>
      <c r="AP30" s="291"/>
      <c r="AQ30" s="291"/>
      <c r="AR30" s="291"/>
      <c r="AS30" s="291"/>
      <c r="AT30" s="291"/>
      <c r="AU30" s="291"/>
      <c r="AV30" s="291"/>
      <c r="AW30" s="291"/>
      <c r="AX30" s="291"/>
      <c r="AY30" s="291"/>
      <c r="AZ30" s="291"/>
      <c r="BA30" s="291"/>
      <c r="BB30" s="291"/>
      <c r="BC30" s="291"/>
      <c r="BD30" s="291"/>
      <c r="BE30" s="291"/>
      <c r="BF30" s="291"/>
      <c r="BG30" s="291"/>
      <c r="BH30" s="291"/>
      <c r="BI30" s="291"/>
      <c r="BJ30" s="291"/>
      <c r="BK30" s="291"/>
      <c r="BL30" s="291"/>
    </row>
    <row r="31" spans="1:64" ht="28.5" customHeight="1">
      <c r="A31" s="782"/>
      <c r="B31" s="787" t="s">
        <v>335</v>
      </c>
      <c r="C31" s="789"/>
      <c r="D31" s="790"/>
      <c r="E31" s="790"/>
      <c r="F31" s="793" t="s">
        <v>336</v>
      </c>
      <c r="G31" s="793"/>
      <c r="H31" s="306"/>
      <c r="I31" s="306"/>
      <c r="J31" s="306"/>
      <c r="K31" s="306"/>
      <c r="L31" s="306"/>
      <c r="M31" s="306"/>
      <c r="N31" s="306"/>
      <c r="O31" s="307"/>
      <c r="P31" s="308" t="s">
        <v>337</v>
      </c>
      <c r="Q31" s="308"/>
      <c r="R31" s="309"/>
      <c r="T31" s="310" t="s">
        <v>375</v>
      </c>
      <c r="U31" s="290"/>
      <c r="V31" s="290"/>
      <c r="W31" s="290"/>
      <c r="X31" s="290"/>
      <c r="Y31" s="290"/>
      <c r="Z31" s="290"/>
      <c r="AA31" s="291"/>
      <c r="AB31" s="291"/>
      <c r="AC31" s="291"/>
      <c r="AD31" s="291"/>
      <c r="AE31" s="291"/>
      <c r="AF31" s="291"/>
      <c r="AG31" s="291"/>
      <c r="AH31" s="291"/>
      <c r="AI31" s="291"/>
      <c r="AJ31" s="291"/>
      <c r="AK31" s="291"/>
      <c r="AL31" s="291"/>
      <c r="AM31" s="291"/>
      <c r="AN31" s="291"/>
      <c r="AO31" s="291"/>
      <c r="AP31" s="291"/>
      <c r="AQ31" s="291"/>
      <c r="AR31" s="291"/>
      <c r="AS31" s="291"/>
      <c r="AT31" s="291"/>
      <c r="AU31" s="291"/>
      <c r="AV31" s="291"/>
      <c r="AW31" s="291"/>
      <c r="AX31" s="291"/>
      <c r="AY31" s="291"/>
      <c r="AZ31" s="291"/>
      <c r="BA31" s="291"/>
      <c r="BB31" s="291"/>
      <c r="BC31" s="291"/>
      <c r="BD31" s="291"/>
      <c r="BE31" s="291"/>
      <c r="BF31" s="291"/>
      <c r="BG31" s="291"/>
      <c r="BH31" s="291"/>
      <c r="BI31" s="291"/>
      <c r="BJ31" s="291"/>
      <c r="BK31" s="291"/>
      <c r="BL31" s="291"/>
    </row>
    <row r="32" spans="1:64" ht="25.5" customHeight="1">
      <c r="A32" s="782"/>
      <c r="B32" s="788"/>
      <c r="C32" s="791"/>
      <c r="D32" s="792"/>
      <c r="E32" s="792"/>
      <c r="F32" s="311"/>
      <c r="G32" s="311"/>
      <c r="H32" s="311"/>
      <c r="I32" s="311"/>
      <c r="J32" s="312"/>
      <c r="K32" s="312"/>
      <c r="L32" s="311"/>
      <c r="M32" s="311"/>
      <c r="N32" s="311"/>
      <c r="O32" s="311"/>
      <c r="P32" s="311"/>
      <c r="Q32" s="311"/>
      <c r="R32" s="313"/>
      <c r="T32" s="794" t="s">
        <v>372</v>
      </c>
      <c r="U32" s="794"/>
      <c r="V32" s="794"/>
      <c r="W32" s="794"/>
      <c r="X32" s="794"/>
      <c r="Y32" s="794"/>
      <c r="Z32" s="794"/>
      <c r="AA32" s="794"/>
      <c r="AB32" s="314"/>
      <c r="AC32" s="291"/>
      <c r="AD32" s="291"/>
      <c r="AE32" s="291"/>
      <c r="AF32" s="291"/>
      <c r="AG32" s="291"/>
      <c r="AH32" s="291"/>
      <c r="AI32" s="291"/>
      <c r="AJ32" s="291"/>
      <c r="AK32" s="291"/>
      <c r="AL32" s="291"/>
      <c r="AM32" s="291"/>
      <c r="AN32" s="291"/>
      <c r="AO32" s="291"/>
      <c r="AP32" s="291"/>
      <c r="AQ32" s="291"/>
      <c r="AR32" s="291"/>
      <c r="AS32" s="291"/>
      <c r="AT32" s="291"/>
      <c r="AU32" s="291"/>
      <c r="AV32" s="291"/>
      <c r="AW32" s="291"/>
      <c r="AX32" s="291"/>
      <c r="AY32" s="291"/>
      <c r="AZ32" s="291"/>
      <c r="BA32" s="291"/>
      <c r="BB32" s="291"/>
      <c r="BC32" s="291"/>
      <c r="BD32" s="291"/>
      <c r="BE32" s="291"/>
      <c r="BF32" s="291"/>
      <c r="BG32" s="291"/>
      <c r="BH32" s="291"/>
      <c r="BI32" s="291"/>
      <c r="BJ32" s="291"/>
      <c r="BK32" s="291"/>
      <c r="BL32" s="291"/>
    </row>
    <row r="33" spans="1:64" ht="16.5" customHeight="1">
      <c r="A33" s="782"/>
      <c r="B33" s="315" t="s">
        <v>338</v>
      </c>
      <c r="C33" s="316"/>
      <c r="D33" s="795" t="s">
        <v>339</v>
      </c>
      <c r="E33" s="796"/>
      <c r="F33" s="797"/>
      <c r="G33" s="798"/>
      <c r="H33" s="799"/>
      <c r="I33" s="799"/>
      <c r="J33" s="799"/>
      <c r="K33" s="799"/>
      <c r="L33" s="799"/>
      <c r="M33" s="799"/>
      <c r="N33" s="799"/>
      <c r="O33" s="799"/>
      <c r="P33" s="799"/>
      <c r="Q33" s="799"/>
      <c r="R33" s="800"/>
      <c r="T33" s="314"/>
      <c r="U33" s="314"/>
      <c r="V33" s="314"/>
      <c r="W33" s="314"/>
      <c r="X33" s="314"/>
      <c r="Y33" s="314"/>
      <c r="Z33" s="314"/>
      <c r="AA33" s="314"/>
      <c r="AB33" s="314"/>
      <c r="AC33" s="291"/>
      <c r="AD33" s="291"/>
      <c r="AE33" s="291"/>
      <c r="AF33" s="291"/>
      <c r="AG33" s="291"/>
      <c r="AH33" s="291"/>
      <c r="AI33" s="291"/>
      <c r="AJ33" s="291"/>
      <c r="AK33" s="291"/>
      <c r="AL33" s="291"/>
      <c r="AM33" s="291"/>
      <c r="AN33" s="291"/>
      <c r="AO33" s="291"/>
      <c r="AP33" s="291"/>
      <c r="AQ33" s="291"/>
      <c r="AR33" s="291"/>
      <c r="AS33" s="291"/>
      <c r="AT33" s="291"/>
      <c r="AU33" s="291"/>
      <c r="AV33" s="291"/>
      <c r="AW33" s="291"/>
      <c r="AX33" s="291"/>
      <c r="AY33" s="291"/>
      <c r="AZ33" s="291"/>
      <c r="BA33" s="291"/>
      <c r="BB33" s="291"/>
      <c r="BC33" s="291"/>
      <c r="BD33" s="291"/>
      <c r="BE33" s="291"/>
      <c r="BF33" s="291"/>
      <c r="BG33" s="291"/>
      <c r="BH33" s="291"/>
      <c r="BI33" s="291"/>
      <c r="BJ33" s="291"/>
      <c r="BK33" s="291"/>
      <c r="BL33" s="291"/>
    </row>
    <row r="34" spans="1:64" ht="10.199999999999999" customHeight="1">
      <c r="A34" s="782"/>
      <c r="B34" s="801" t="s">
        <v>342</v>
      </c>
      <c r="C34" s="804"/>
      <c r="D34" s="805"/>
      <c r="E34" s="805"/>
      <c r="F34" s="805"/>
      <c r="G34" s="805"/>
      <c r="H34" s="805"/>
      <c r="I34" s="805"/>
      <c r="J34" s="805"/>
      <c r="K34" s="805"/>
      <c r="L34" s="805"/>
      <c r="M34" s="805"/>
      <c r="N34" s="805"/>
      <c r="O34" s="805"/>
      <c r="P34" s="805"/>
      <c r="Q34" s="805"/>
      <c r="R34" s="806"/>
      <c r="T34" s="773" t="s">
        <v>376</v>
      </c>
      <c r="U34" s="773"/>
      <c r="V34" s="773"/>
      <c r="W34" s="773"/>
      <c r="X34" s="773"/>
      <c r="Y34" s="289"/>
      <c r="Z34" s="289"/>
      <c r="AA34" s="289"/>
      <c r="AB34" s="289"/>
      <c r="AC34" s="289"/>
      <c r="AD34" s="291"/>
      <c r="AE34" s="291"/>
      <c r="AF34" s="291"/>
      <c r="AG34" s="291"/>
      <c r="AH34" s="291"/>
      <c r="AI34" s="291"/>
      <c r="AJ34" s="291"/>
      <c r="AK34" s="291"/>
      <c r="AL34" s="291"/>
      <c r="AM34" s="291"/>
      <c r="AN34" s="291"/>
      <c r="AO34" s="291"/>
      <c r="AP34" s="291"/>
      <c r="AQ34" s="291"/>
      <c r="AR34" s="291"/>
      <c r="AS34" s="291"/>
      <c r="AT34" s="291"/>
      <c r="AU34" s="291"/>
      <c r="AV34" s="291"/>
      <c r="AW34" s="291"/>
      <c r="AX34" s="291"/>
      <c r="AY34" s="291"/>
      <c r="AZ34" s="291"/>
      <c r="BA34" s="291"/>
      <c r="BB34" s="291"/>
      <c r="BC34" s="291"/>
      <c r="BD34" s="291"/>
      <c r="BE34" s="291"/>
      <c r="BF34" s="291"/>
      <c r="BG34" s="291"/>
      <c r="BH34" s="291"/>
      <c r="BI34" s="291"/>
      <c r="BJ34" s="291"/>
      <c r="BK34" s="291"/>
      <c r="BL34" s="291"/>
    </row>
    <row r="35" spans="1:64" ht="34.5" customHeight="1">
      <c r="A35" s="782"/>
      <c r="B35" s="802"/>
      <c r="C35" s="807"/>
      <c r="D35" s="808"/>
      <c r="E35" s="808"/>
      <c r="F35" s="808"/>
      <c r="G35" s="808"/>
      <c r="H35" s="808"/>
      <c r="I35" s="808"/>
      <c r="J35" s="808"/>
      <c r="K35" s="808"/>
      <c r="L35" s="808"/>
      <c r="M35" s="808"/>
      <c r="N35" s="808"/>
      <c r="O35" s="808"/>
      <c r="P35" s="808"/>
      <c r="Q35" s="808"/>
      <c r="R35" s="809"/>
      <c r="T35" s="773"/>
      <c r="U35" s="773"/>
      <c r="V35" s="773"/>
      <c r="W35" s="773"/>
      <c r="X35" s="773"/>
      <c r="Y35" s="289"/>
      <c r="Z35" s="289"/>
      <c r="AA35" s="289"/>
      <c r="AB35" s="289"/>
      <c r="AC35" s="289"/>
      <c r="AD35" s="291"/>
      <c r="AE35" s="291"/>
      <c r="AF35" s="291"/>
      <c r="AG35" s="291"/>
      <c r="AH35" s="291"/>
      <c r="AI35" s="291"/>
      <c r="AJ35" s="291"/>
      <c r="AK35" s="291"/>
      <c r="AL35" s="291"/>
      <c r="AM35" s="291"/>
      <c r="AN35" s="291"/>
      <c r="AO35" s="291"/>
      <c r="AP35" s="291"/>
      <c r="AQ35" s="291"/>
      <c r="AR35" s="291"/>
      <c r="AS35" s="291"/>
      <c r="AT35" s="291"/>
      <c r="AU35" s="291"/>
      <c r="AV35" s="291"/>
      <c r="AW35" s="291"/>
      <c r="AX35" s="291"/>
      <c r="AY35" s="291"/>
      <c r="AZ35" s="291"/>
      <c r="BA35" s="291"/>
      <c r="BB35" s="291"/>
      <c r="BC35" s="291"/>
      <c r="BD35" s="291"/>
      <c r="BE35" s="291"/>
      <c r="BF35" s="291"/>
      <c r="BG35" s="291"/>
      <c r="BH35" s="291"/>
      <c r="BI35" s="291"/>
      <c r="BJ35" s="291"/>
      <c r="BK35" s="291"/>
      <c r="BL35" s="291"/>
    </row>
    <row r="36" spans="1:64" ht="25.5" customHeight="1">
      <c r="A36" s="783"/>
      <c r="B36" s="803"/>
      <c r="C36" s="810"/>
      <c r="D36" s="811"/>
      <c r="E36" s="811"/>
      <c r="F36" s="811"/>
      <c r="G36" s="811"/>
      <c r="H36" s="811"/>
      <c r="I36" s="811"/>
      <c r="J36" s="811"/>
      <c r="K36" s="811"/>
      <c r="L36" s="811"/>
      <c r="M36" s="811"/>
      <c r="N36" s="811"/>
      <c r="O36" s="811"/>
      <c r="P36" s="811"/>
      <c r="Q36" s="811"/>
      <c r="R36" s="812"/>
      <c r="T36" s="317" t="s">
        <v>377</v>
      </c>
      <c r="U36" s="290"/>
      <c r="V36" s="290"/>
      <c r="W36" s="290"/>
      <c r="X36" s="290"/>
      <c r="Y36" s="290"/>
      <c r="Z36" s="290"/>
    </row>
    <row r="37" spans="1:64" ht="20.399999999999999" customHeight="1">
      <c r="A37" s="732" t="s">
        <v>343</v>
      </c>
      <c r="B37" s="733"/>
      <c r="C37" s="733"/>
      <c r="D37" s="733"/>
      <c r="G37" s="676" t="s">
        <v>378</v>
      </c>
      <c r="H37" s="676"/>
      <c r="I37" s="676"/>
      <c r="J37" s="676"/>
      <c r="K37" s="676"/>
      <c r="L37" s="676"/>
      <c r="M37" s="676"/>
      <c r="N37" s="676"/>
      <c r="O37" s="676"/>
      <c r="P37" s="676"/>
      <c r="Q37" s="676"/>
      <c r="R37" s="677"/>
      <c r="T37" s="290"/>
      <c r="U37" s="290"/>
      <c r="V37" s="290"/>
      <c r="W37" s="290"/>
      <c r="X37" s="290"/>
      <c r="Y37" s="290"/>
      <c r="Z37" s="290"/>
    </row>
    <row r="38" spans="1:64" ht="18" customHeight="1" thickBot="1">
      <c r="A38" s="318" t="s">
        <v>345</v>
      </c>
      <c r="B38" s="273"/>
      <c r="C38" s="719" t="s">
        <v>379</v>
      </c>
      <c r="D38" s="719"/>
      <c r="E38" s="719"/>
      <c r="F38" s="719"/>
      <c r="G38" s="719"/>
      <c r="H38" s="719"/>
      <c r="I38" s="719"/>
      <c r="J38" s="719"/>
      <c r="K38" s="719"/>
      <c r="L38" s="719"/>
      <c r="M38" s="719"/>
      <c r="N38" s="719"/>
      <c r="O38" s="719"/>
      <c r="P38" s="719"/>
      <c r="Q38" s="719"/>
      <c r="R38" s="718"/>
      <c r="T38" s="289" t="s">
        <v>380</v>
      </c>
      <c r="U38" s="290"/>
      <c r="V38" s="290"/>
      <c r="W38" s="290"/>
      <c r="X38" s="290"/>
      <c r="Y38" s="290"/>
      <c r="Z38" s="290"/>
    </row>
    <row r="39" spans="1:64" ht="37.5" customHeight="1">
      <c r="A39" s="283"/>
      <c r="E39" s="774" t="s">
        <v>381</v>
      </c>
      <c r="F39" s="774"/>
      <c r="G39" s="774"/>
      <c r="H39" s="774"/>
      <c r="I39" s="774"/>
      <c r="J39" s="774"/>
      <c r="K39" s="774"/>
      <c r="L39" s="774"/>
      <c r="M39" s="774"/>
      <c r="O39" s="775" t="s">
        <v>382</v>
      </c>
      <c r="P39" s="776"/>
      <c r="Q39" s="777"/>
      <c r="R39" s="274"/>
      <c r="U39" s="290"/>
      <c r="V39" s="290"/>
      <c r="W39" s="290"/>
      <c r="X39" s="290"/>
      <c r="Y39" s="290"/>
      <c r="Z39" s="290"/>
    </row>
    <row r="40" spans="1:64" ht="19.95" customHeight="1" thickBot="1">
      <c r="A40" s="284"/>
      <c r="B40" s="275"/>
      <c r="C40" s="275"/>
      <c r="D40" s="269" t="s">
        <v>383</v>
      </c>
      <c r="E40" s="694" t="s">
        <v>384</v>
      </c>
      <c r="F40" s="694"/>
      <c r="G40" s="694"/>
      <c r="H40" s="694"/>
      <c r="I40" s="694"/>
      <c r="J40" s="694"/>
      <c r="K40" s="694"/>
      <c r="L40" s="694"/>
      <c r="M40" s="694"/>
      <c r="N40" s="694"/>
      <c r="O40" s="778"/>
      <c r="P40" s="779"/>
      <c r="Q40" s="780"/>
      <c r="R40" s="319"/>
      <c r="S40" s="283"/>
      <c r="T40" s="320" t="s">
        <v>385</v>
      </c>
      <c r="U40" s="290"/>
      <c r="V40" s="290"/>
      <c r="W40" s="290"/>
      <c r="X40" s="290"/>
      <c r="Y40" s="290"/>
      <c r="Z40" s="290"/>
    </row>
    <row r="41" spans="1:64" ht="20.399999999999999" customHeight="1">
      <c r="Q41" s="251"/>
      <c r="R41" s="251"/>
    </row>
    <row r="42" spans="1:64" ht="20.399999999999999" customHeight="1">
      <c r="Q42" s="251"/>
      <c r="R42" s="251"/>
    </row>
    <row r="43" spans="1:64" ht="20.399999999999999" customHeight="1">
      <c r="Q43" s="251"/>
      <c r="R43" s="251"/>
    </row>
    <row r="44" spans="1:64" ht="20.399999999999999" customHeight="1">
      <c r="Q44" s="251"/>
      <c r="R44" s="256"/>
    </row>
    <row r="45" spans="1:64" ht="20.399999999999999" customHeight="1">
      <c r="Q45" s="262"/>
      <c r="R45" s="251"/>
    </row>
    <row r="46" spans="1:64" ht="20.399999999999999" customHeight="1">
      <c r="P46" s="286"/>
      <c r="Q46" s="262"/>
      <c r="R46" s="251"/>
    </row>
    <row r="47" spans="1:64" ht="20.399999999999999" customHeight="1">
      <c r="P47" s="286"/>
      <c r="Q47" s="262"/>
      <c r="R47" s="251"/>
    </row>
    <row r="48" spans="1:64" ht="20.399999999999999" customHeight="1">
      <c r="Q48" s="262"/>
      <c r="R48" s="251"/>
    </row>
    <row r="49" spans="16:18" ht="20.399999999999999" customHeight="1">
      <c r="P49" s="252"/>
      <c r="Q49" s="262"/>
      <c r="R49" s="251"/>
    </row>
    <row r="50" spans="16:18" ht="20.399999999999999" customHeight="1">
      <c r="P50" s="252"/>
      <c r="Q50" s="262"/>
      <c r="R50" s="251"/>
    </row>
    <row r="51" spans="16:18" ht="20.399999999999999" customHeight="1">
      <c r="P51" s="252"/>
      <c r="Q51" s="262"/>
      <c r="R51" s="251"/>
    </row>
    <row r="52" spans="16:18" ht="20.399999999999999" customHeight="1">
      <c r="R52" s="251"/>
    </row>
  </sheetData>
  <mergeCells count="57">
    <mergeCell ref="A1:W1"/>
    <mergeCell ref="A2:R2"/>
    <mergeCell ref="A4:R4"/>
    <mergeCell ref="E6:O6"/>
    <mergeCell ref="A9:B9"/>
    <mergeCell ref="C9:D9"/>
    <mergeCell ref="E9:H9"/>
    <mergeCell ref="I9:R9"/>
    <mergeCell ref="A10:B10"/>
    <mergeCell ref="C10:R10"/>
    <mergeCell ref="A11:B15"/>
    <mergeCell ref="C11:R12"/>
    <mergeCell ref="C13:R13"/>
    <mergeCell ref="C14:R15"/>
    <mergeCell ref="A16:B16"/>
    <mergeCell ref="C16:R16"/>
    <mergeCell ref="A17:B18"/>
    <mergeCell ref="C17:R18"/>
    <mergeCell ref="A19:B19"/>
    <mergeCell ref="C19:D19"/>
    <mergeCell ref="E19:I19"/>
    <mergeCell ref="J19:R19"/>
    <mergeCell ref="A20:B21"/>
    <mergeCell ref="C20:R20"/>
    <mergeCell ref="T20:Z21"/>
    <mergeCell ref="C21:R21"/>
    <mergeCell ref="A22:B22"/>
    <mergeCell ref="C22:R22"/>
    <mergeCell ref="T27:AB28"/>
    <mergeCell ref="A23:B23"/>
    <mergeCell ref="C23:R23"/>
    <mergeCell ref="A24:B25"/>
    <mergeCell ref="C24:E25"/>
    <mergeCell ref="F24:G24"/>
    <mergeCell ref="H24:O25"/>
    <mergeCell ref="C34:R36"/>
    <mergeCell ref="A26:B26"/>
    <mergeCell ref="D26:F26"/>
    <mergeCell ref="G26:R26"/>
    <mergeCell ref="A27:B29"/>
    <mergeCell ref="C27:R29"/>
    <mergeCell ref="T34:X35"/>
    <mergeCell ref="A37:D37"/>
    <mergeCell ref="G37:R37"/>
    <mergeCell ref="C38:R38"/>
    <mergeCell ref="E39:M39"/>
    <mergeCell ref="O39:Q40"/>
    <mergeCell ref="E40:N40"/>
    <mergeCell ref="A30:A36"/>
    <mergeCell ref="C30:R30"/>
    <mergeCell ref="B31:B32"/>
    <mergeCell ref="C31:E32"/>
    <mergeCell ref="F31:G31"/>
    <mergeCell ref="T32:AA32"/>
    <mergeCell ref="D33:F33"/>
    <mergeCell ref="G33:R33"/>
    <mergeCell ref="B34:B36"/>
  </mergeCells>
  <phoneticPr fontId="2"/>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4BFD6-B697-42FB-8903-DE025898323A}">
  <dimension ref="A1:I11"/>
  <sheetViews>
    <sheetView workbookViewId="0">
      <selection activeCell="C11" sqref="C11:R12"/>
    </sheetView>
  </sheetViews>
  <sheetFormatPr defaultRowHeight="13.2"/>
  <cols>
    <col min="1" max="1" width="3.109375" style="321" customWidth="1"/>
    <col min="2" max="16384" width="8.88671875" style="321"/>
  </cols>
  <sheetData>
    <row r="1" spans="1:9">
      <c r="A1" s="864" t="s">
        <v>386</v>
      </c>
      <c r="B1" s="864"/>
      <c r="C1" s="864"/>
      <c r="D1" s="864"/>
      <c r="E1" s="864"/>
      <c r="F1" s="864"/>
      <c r="G1" s="864"/>
      <c r="H1" s="864"/>
      <c r="I1" s="864"/>
    </row>
    <row r="2" spans="1:9">
      <c r="A2" s="864"/>
      <c r="B2" s="864"/>
      <c r="C2" s="864"/>
      <c r="D2" s="864"/>
      <c r="E2" s="864"/>
      <c r="F2" s="864"/>
      <c r="G2" s="864"/>
      <c r="H2" s="864"/>
      <c r="I2" s="864"/>
    </row>
    <row r="4" spans="1:9">
      <c r="B4" s="321" t="s">
        <v>387</v>
      </c>
    </row>
    <row r="5" spans="1:9">
      <c r="B5" s="321" t="s">
        <v>388</v>
      </c>
    </row>
    <row r="7" spans="1:9">
      <c r="B7" s="321" t="s">
        <v>389</v>
      </c>
    </row>
    <row r="8" spans="1:9">
      <c r="B8" s="321" t="s">
        <v>390</v>
      </c>
    </row>
    <row r="10" spans="1:9">
      <c r="B10" s="321" t="s">
        <v>391</v>
      </c>
    </row>
    <row r="11" spans="1:9">
      <c r="B11" s="321" t="s">
        <v>392</v>
      </c>
    </row>
  </sheetData>
  <mergeCells count="1">
    <mergeCell ref="A1:I2"/>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4989F-01C2-4B23-B3E6-66BD49177916}">
  <sheetPr>
    <tabColor theme="9"/>
    <pageSetUpPr fitToPage="1"/>
  </sheetPr>
  <dimension ref="A1:M42"/>
  <sheetViews>
    <sheetView tabSelected="1" view="pageBreakPreview" topLeftCell="A19" zoomScale="85" zoomScaleNormal="100" zoomScaleSheetLayoutView="85" workbookViewId="0">
      <selection activeCell="B34" sqref="B34:G34"/>
    </sheetView>
  </sheetViews>
  <sheetFormatPr defaultColWidth="9" defaultRowHeight="14.4"/>
  <cols>
    <col min="1" max="1" width="7.33203125" style="223" customWidth="1"/>
    <col min="2" max="4" width="16.33203125" style="151" customWidth="1"/>
    <col min="5" max="5" width="20.109375" style="151" customWidth="1"/>
    <col min="6" max="6" width="3.5546875" style="151" customWidth="1"/>
    <col min="7" max="7" width="25.21875" style="151" customWidth="1"/>
    <col min="8" max="9" width="8.21875" style="225" customWidth="1"/>
    <col min="10" max="10" width="11.77734375" style="223" customWidth="1"/>
    <col min="11" max="12" width="9" style="151"/>
    <col min="13" max="13" width="14.44140625" style="151" hidden="1" customWidth="1"/>
    <col min="14" max="16384" width="9" style="151"/>
  </cols>
  <sheetData>
    <row r="1" spans="1:13" ht="23.4" customHeight="1">
      <c r="A1" s="397" t="s">
        <v>264</v>
      </c>
      <c r="B1" s="398"/>
      <c r="C1" s="399"/>
      <c r="G1" s="403" t="s">
        <v>265</v>
      </c>
      <c r="H1" s="403"/>
      <c r="I1" s="403"/>
      <c r="J1" s="403"/>
    </row>
    <row r="2" spans="1:13" ht="30" customHeight="1" thickBot="1">
      <c r="A2" s="400"/>
      <c r="B2" s="401"/>
      <c r="C2" s="402"/>
      <c r="D2" s="218"/>
      <c r="E2" s="218"/>
      <c r="F2" s="218"/>
      <c r="G2" s="219" t="s">
        <v>266</v>
      </c>
      <c r="H2" s="404"/>
      <c r="I2" s="404"/>
      <c r="J2" s="404"/>
    </row>
    <row r="3" spans="1:13" ht="30" customHeight="1">
      <c r="A3" s="220"/>
      <c r="B3" s="221"/>
      <c r="C3" s="221"/>
      <c r="E3" s="222"/>
      <c r="G3" s="219" t="s">
        <v>267</v>
      </c>
      <c r="H3" s="404"/>
      <c r="I3" s="404"/>
      <c r="J3" s="404"/>
    </row>
    <row r="4" spans="1:13" ht="30" customHeight="1">
      <c r="B4" s="218"/>
      <c r="C4" s="218"/>
      <c r="D4" s="218"/>
      <c r="E4" s="218"/>
      <c r="F4" s="218"/>
      <c r="G4" s="219" t="s">
        <v>268</v>
      </c>
      <c r="H4" s="404"/>
      <c r="I4" s="404"/>
      <c r="J4" s="404"/>
    </row>
    <row r="5" spans="1:13" ht="21">
      <c r="B5" s="218"/>
      <c r="C5" s="218"/>
      <c r="D5" s="218"/>
      <c r="E5" s="218"/>
      <c r="F5" s="218"/>
      <c r="G5" s="224"/>
      <c r="J5" s="225"/>
    </row>
    <row r="6" spans="1:13" ht="30.6" customHeight="1">
      <c r="A6" s="381" t="s">
        <v>269</v>
      </c>
      <c r="B6" s="381"/>
      <c r="C6" s="381"/>
      <c r="D6" s="381"/>
      <c r="E6" s="381"/>
      <c r="F6" s="381"/>
      <c r="G6" s="381"/>
      <c r="H6" s="381"/>
      <c r="I6" s="381"/>
      <c r="J6" s="381"/>
    </row>
    <row r="7" spans="1:13" ht="21">
      <c r="A7" s="381" t="s">
        <v>270</v>
      </c>
      <c r="B7" s="381"/>
      <c r="C7" s="381"/>
      <c r="D7" s="381"/>
      <c r="E7" s="381"/>
      <c r="F7" s="381"/>
      <c r="G7" s="381"/>
      <c r="H7" s="381"/>
      <c r="I7" s="381"/>
      <c r="J7" s="381"/>
    </row>
    <row r="8" spans="1:13" s="227" customFormat="1" ht="19.2" customHeight="1">
      <c r="A8" s="226"/>
      <c r="E8" s="228"/>
      <c r="F8" s="228"/>
      <c r="H8" s="229"/>
      <c r="I8" s="225"/>
      <c r="J8" s="226"/>
    </row>
    <row r="9" spans="1:13" s="232" customFormat="1" ht="16.2">
      <c r="A9" s="230"/>
      <c r="B9" s="231"/>
      <c r="C9" s="231"/>
      <c r="D9" s="231"/>
      <c r="H9" s="225"/>
      <c r="I9" s="225"/>
      <c r="J9" s="230"/>
      <c r="M9" s="233" t="s">
        <v>271</v>
      </c>
    </row>
    <row r="10" spans="1:13" ht="30.6" customHeight="1">
      <c r="A10" s="382" t="s">
        <v>195</v>
      </c>
      <c r="B10" s="383"/>
      <c r="C10" s="384">
        <f>+'①公社1号様式、別紙1、別紙2'!R10</f>
        <v>0</v>
      </c>
      <c r="D10" s="385"/>
      <c r="E10" s="385"/>
      <c r="F10" s="385"/>
      <c r="G10" s="386"/>
      <c r="H10" s="387"/>
      <c r="I10" s="387"/>
      <c r="J10" s="387"/>
    </row>
    <row r="11" spans="1:13" ht="30.6" customHeight="1">
      <c r="A11" s="382" t="s">
        <v>272</v>
      </c>
      <c r="B11" s="383"/>
      <c r="C11" s="388">
        <f>+'①公社1号様式、別紙1、別紙2'!I58</f>
        <v>0</v>
      </c>
      <c r="D11" s="388"/>
      <c r="E11" s="388"/>
      <c r="F11" s="388"/>
      <c r="G11" s="388"/>
      <c r="H11" s="389"/>
      <c r="I11" s="389"/>
      <c r="J11" s="389"/>
      <c r="M11" s="151" t="s">
        <v>273</v>
      </c>
    </row>
    <row r="12" spans="1:13" ht="34.5" customHeight="1">
      <c r="A12" s="382" t="s">
        <v>274</v>
      </c>
      <c r="B12" s="383"/>
      <c r="C12" s="390">
        <f>+'①公社1号様式、別紙1、別紙2'!K59</f>
        <v>0</v>
      </c>
      <c r="D12" s="388"/>
      <c r="E12" s="388"/>
      <c r="F12" s="388"/>
      <c r="G12" s="388"/>
      <c r="H12" s="389"/>
      <c r="I12" s="389"/>
      <c r="J12" s="389"/>
      <c r="M12" s="151" t="s">
        <v>275</v>
      </c>
    </row>
    <row r="13" spans="1:13" ht="22.8" customHeight="1">
      <c r="A13" s="236"/>
      <c r="B13" s="236"/>
      <c r="C13" s="235"/>
      <c r="D13" s="235"/>
      <c r="E13" s="235"/>
      <c r="F13" s="235"/>
      <c r="G13" s="236"/>
      <c r="H13" s="235"/>
      <c r="I13" s="235"/>
      <c r="J13" s="235"/>
    </row>
    <row r="14" spans="1:13" ht="19.5" customHeight="1">
      <c r="A14" s="237" t="s">
        <v>276</v>
      </c>
    </row>
    <row r="15" spans="1:13" ht="43.8" customHeight="1">
      <c r="A15" s="238" t="s">
        <v>277</v>
      </c>
      <c r="B15" s="391" t="s">
        <v>278</v>
      </c>
      <c r="C15" s="392"/>
      <c r="D15" s="392"/>
      <c r="E15" s="392"/>
      <c r="F15" s="392"/>
      <c r="G15" s="393"/>
      <c r="H15" s="234" t="s">
        <v>279</v>
      </c>
      <c r="I15" s="234" t="s">
        <v>280</v>
      </c>
      <c r="J15" s="239" t="s">
        <v>281</v>
      </c>
      <c r="M15" s="151" t="s">
        <v>282</v>
      </c>
    </row>
    <row r="16" spans="1:13" ht="25.5" customHeight="1">
      <c r="A16" s="240" t="s">
        <v>283</v>
      </c>
      <c r="B16" s="394" t="s">
        <v>284</v>
      </c>
      <c r="C16" s="395"/>
      <c r="D16" s="395"/>
      <c r="E16" s="396"/>
      <c r="F16" s="396"/>
      <c r="G16" s="396"/>
      <c r="H16" s="241"/>
      <c r="I16" s="242"/>
      <c r="J16" s="243"/>
    </row>
    <row r="17" spans="1:10" ht="25.5" customHeight="1">
      <c r="A17" s="244"/>
      <c r="B17" s="378" t="s">
        <v>285</v>
      </c>
      <c r="C17" s="379"/>
      <c r="D17" s="379"/>
      <c r="E17" s="379"/>
      <c r="F17" s="379"/>
      <c r="G17" s="380"/>
      <c r="H17" s="245"/>
      <c r="I17" s="245"/>
      <c r="J17" s="246"/>
    </row>
    <row r="18" spans="1:10" ht="25.5" customHeight="1">
      <c r="A18" s="244" t="s">
        <v>286</v>
      </c>
      <c r="B18" s="353" t="s">
        <v>287</v>
      </c>
      <c r="C18" s="354"/>
      <c r="D18" s="354"/>
      <c r="E18" s="354"/>
      <c r="F18" s="354"/>
      <c r="G18" s="354"/>
      <c r="H18" s="241"/>
      <c r="I18" s="375"/>
      <c r="J18" s="246"/>
    </row>
    <row r="19" spans="1:10" ht="25.5" customHeight="1">
      <c r="A19" s="244" t="s">
        <v>288</v>
      </c>
      <c r="B19" s="353" t="s">
        <v>289</v>
      </c>
      <c r="C19" s="354"/>
      <c r="D19" s="354"/>
      <c r="E19" s="354"/>
      <c r="F19" s="354"/>
      <c r="G19" s="354"/>
      <c r="H19" s="241"/>
      <c r="I19" s="376"/>
      <c r="J19" s="246"/>
    </row>
    <row r="20" spans="1:10" ht="25.5" customHeight="1">
      <c r="A20" s="244" t="s">
        <v>290</v>
      </c>
      <c r="B20" s="353" t="s">
        <v>414</v>
      </c>
      <c r="C20" s="354"/>
      <c r="D20" s="354"/>
      <c r="E20" s="377"/>
      <c r="F20" s="377"/>
      <c r="G20" s="377"/>
      <c r="H20" s="241"/>
      <c r="I20" s="376"/>
      <c r="J20" s="246"/>
    </row>
    <row r="21" spans="1:10" ht="25.5" customHeight="1">
      <c r="A21" s="244" t="s">
        <v>291</v>
      </c>
      <c r="B21" s="353" t="s">
        <v>415</v>
      </c>
      <c r="C21" s="354"/>
      <c r="D21" s="354"/>
      <c r="E21" s="354"/>
      <c r="F21" s="354"/>
      <c r="G21" s="354"/>
      <c r="H21" s="241"/>
      <c r="I21" s="376"/>
      <c r="J21" s="246"/>
    </row>
    <row r="22" spans="1:10" ht="25.5" customHeight="1">
      <c r="A22" s="244" t="s">
        <v>292</v>
      </c>
      <c r="B22" s="353" t="s">
        <v>293</v>
      </c>
      <c r="C22" s="354"/>
      <c r="D22" s="354"/>
      <c r="E22" s="354"/>
      <c r="F22" s="354"/>
      <c r="G22" s="354"/>
      <c r="H22" s="241"/>
      <c r="I22" s="376"/>
      <c r="J22" s="246"/>
    </row>
    <row r="23" spans="1:10" ht="30" customHeight="1">
      <c r="A23" s="244" t="s">
        <v>294</v>
      </c>
      <c r="B23" s="370" t="s">
        <v>416</v>
      </c>
      <c r="C23" s="371"/>
      <c r="D23" s="371"/>
      <c r="E23" s="372"/>
      <c r="F23" s="372"/>
      <c r="G23" s="372"/>
      <c r="H23" s="241"/>
      <c r="I23" s="247"/>
      <c r="J23" s="246"/>
    </row>
    <row r="24" spans="1:10" ht="25.5" customHeight="1">
      <c r="A24" s="244"/>
      <c r="B24" s="373" t="s">
        <v>295</v>
      </c>
      <c r="C24" s="374"/>
      <c r="D24" s="374"/>
      <c r="E24" s="374"/>
      <c r="F24" s="374"/>
      <c r="G24" s="374"/>
      <c r="H24" s="245"/>
      <c r="I24" s="245"/>
      <c r="J24" s="246"/>
    </row>
    <row r="25" spans="1:10" ht="42.6" customHeight="1">
      <c r="A25" s="244" t="s">
        <v>296</v>
      </c>
      <c r="B25" s="370" t="s">
        <v>418</v>
      </c>
      <c r="C25" s="371"/>
      <c r="D25" s="371"/>
      <c r="E25" s="372"/>
      <c r="F25" s="372"/>
      <c r="G25" s="372"/>
      <c r="H25" s="241"/>
      <c r="I25" s="245"/>
      <c r="J25" s="246"/>
    </row>
    <row r="26" spans="1:10" ht="25.5" customHeight="1">
      <c r="A26" s="244"/>
      <c r="B26" s="370" t="s">
        <v>297</v>
      </c>
      <c r="C26" s="371"/>
      <c r="D26" s="371"/>
      <c r="E26" s="372"/>
      <c r="F26" s="372"/>
      <c r="G26" s="372"/>
      <c r="H26" s="245"/>
      <c r="I26" s="245"/>
      <c r="J26" s="246"/>
    </row>
    <row r="27" spans="1:10" ht="36" customHeight="1">
      <c r="A27" s="244" t="s">
        <v>298</v>
      </c>
      <c r="B27" s="370" t="s">
        <v>299</v>
      </c>
      <c r="C27" s="371"/>
      <c r="D27" s="371"/>
      <c r="E27" s="371"/>
      <c r="F27" s="371"/>
      <c r="G27" s="371"/>
      <c r="H27" s="241"/>
      <c r="I27" s="245"/>
      <c r="J27" s="246"/>
    </row>
    <row r="28" spans="1:10" ht="25.5" customHeight="1">
      <c r="A28" s="244" t="s">
        <v>300</v>
      </c>
      <c r="B28" s="370" t="s">
        <v>301</v>
      </c>
      <c r="C28" s="371"/>
      <c r="D28" s="371"/>
      <c r="E28" s="371"/>
      <c r="F28" s="371"/>
      <c r="G28" s="371"/>
      <c r="H28" s="241"/>
      <c r="I28" s="245"/>
      <c r="J28" s="246"/>
    </row>
    <row r="29" spans="1:10" ht="25.5" customHeight="1">
      <c r="A29" s="244" t="s">
        <v>302</v>
      </c>
      <c r="B29" s="370" t="s">
        <v>303</v>
      </c>
      <c r="C29" s="371"/>
      <c r="D29" s="371"/>
      <c r="E29" s="372"/>
      <c r="F29" s="372"/>
      <c r="G29" s="372"/>
      <c r="H29" s="241"/>
      <c r="I29" s="245"/>
      <c r="J29" s="246"/>
    </row>
    <row r="30" spans="1:10" ht="25.5" customHeight="1">
      <c r="A30" s="244"/>
      <c r="B30" s="373" t="s">
        <v>304</v>
      </c>
      <c r="C30" s="374"/>
      <c r="D30" s="374"/>
      <c r="E30" s="374"/>
      <c r="F30" s="374"/>
      <c r="G30" s="374"/>
      <c r="H30" s="245"/>
      <c r="I30" s="245"/>
      <c r="J30" s="246"/>
    </row>
    <row r="31" spans="1:10" ht="33" customHeight="1">
      <c r="A31" s="244" t="s">
        <v>305</v>
      </c>
      <c r="B31" s="370" t="s">
        <v>306</v>
      </c>
      <c r="C31" s="371"/>
      <c r="D31" s="371"/>
      <c r="E31" s="372"/>
      <c r="F31" s="372"/>
      <c r="G31" s="372"/>
      <c r="H31" s="241"/>
      <c r="I31" s="245"/>
      <c r="J31" s="246"/>
    </row>
    <row r="32" spans="1:10" ht="25.5" customHeight="1">
      <c r="A32" s="244"/>
      <c r="B32" s="373" t="s">
        <v>307</v>
      </c>
      <c r="C32" s="374"/>
      <c r="D32" s="374"/>
      <c r="E32" s="374"/>
      <c r="F32" s="374"/>
      <c r="G32" s="374"/>
      <c r="H32" s="245"/>
      <c r="I32" s="245"/>
      <c r="J32" s="246"/>
    </row>
    <row r="33" spans="1:10" ht="36.6" customHeight="1">
      <c r="A33" s="244"/>
      <c r="B33" s="353" t="s">
        <v>419</v>
      </c>
      <c r="C33" s="354"/>
      <c r="D33" s="354"/>
      <c r="E33" s="354"/>
      <c r="F33" s="354"/>
      <c r="G33" s="354"/>
      <c r="H33" s="241"/>
      <c r="I33" s="245"/>
      <c r="J33" s="246"/>
    </row>
    <row r="34" spans="1:10" ht="25.5" customHeight="1">
      <c r="A34" s="244"/>
      <c r="B34" s="367" t="s">
        <v>308</v>
      </c>
      <c r="C34" s="368"/>
      <c r="D34" s="368"/>
      <c r="E34" s="368"/>
      <c r="F34" s="368"/>
      <c r="G34" s="369"/>
      <c r="H34" s="241"/>
      <c r="I34" s="245"/>
      <c r="J34" s="248"/>
    </row>
    <row r="35" spans="1:10" ht="25.5" customHeight="1">
      <c r="A35" s="244"/>
      <c r="B35" s="353" t="s">
        <v>309</v>
      </c>
      <c r="C35" s="354"/>
      <c r="D35" s="354"/>
      <c r="E35" s="354"/>
      <c r="F35" s="354"/>
      <c r="G35" s="354"/>
      <c r="H35" s="241"/>
      <c r="I35" s="245"/>
      <c r="J35" s="248"/>
    </row>
    <row r="36" spans="1:10" ht="25.2" customHeight="1">
      <c r="A36" s="355" t="s">
        <v>310</v>
      </c>
      <c r="B36" s="355"/>
      <c r="C36" s="355"/>
      <c r="D36" s="355"/>
      <c r="E36" s="355"/>
      <c r="F36" s="355"/>
      <c r="G36" s="355"/>
      <c r="H36" s="355"/>
      <c r="I36" s="355"/>
      <c r="J36" s="355"/>
    </row>
    <row r="37" spans="1:10" ht="25.2" customHeight="1">
      <c r="A37" s="356"/>
      <c r="B37" s="356"/>
      <c r="C37" s="356"/>
      <c r="D37" s="356"/>
      <c r="E37" s="356"/>
      <c r="F37" s="356"/>
      <c r="G37" s="356"/>
      <c r="H37" s="356"/>
      <c r="I37" s="356"/>
      <c r="J37" s="356"/>
    </row>
    <row r="38" spans="1:10" ht="25.2" customHeight="1">
      <c r="A38" s="249"/>
      <c r="B38" s="249"/>
      <c r="C38" s="249"/>
      <c r="D38" s="249"/>
      <c r="E38" s="249"/>
      <c r="F38" s="249"/>
      <c r="G38" s="249"/>
      <c r="H38" s="249"/>
      <c r="I38" s="249"/>
      <c r="J38" s="249"/>
    </row>
    <row r="39" spans="1:10" ht="28.2" customHeight="1">
      <c r="A39" s="357" t="s">
        <v>311</v>
      </c>
      <c r="B39" s="357"/>
      <c r="C39" s="357"/>
      <c r="D39" s="357"/>
      <c r="E39" s="357"/>
      <c r="F39" s="357"/>
      <c r="G39" s="357"/>
      <c r="H39" s="357"/>
      <c r="I39" s="357"/>
      <c r="J39" s="357"/>
    </row>
    <row r="40" spans="1:10" ht="37.200000000000003" customHeight="1">
      <c r="A40" s="358" t="s">
        <v>312</v>
      </c>
      <c r="B40" s="359"/>
      <c r="C40" s="359"/>
      <c r="D40" s="359"/>
      <c r="E40" s="359"/>
      <c r="F40" s="359"/>
      <c r="G40" s="359"/>
      <c r="H40" s="359"/>
      <c r="I40" s="359"/>
      <c r="J40" s="360"/>
    </row>
    <row r="41" spans="1:10" ht="37.200000000000003" customHeight="1">
      <c r="A41" s="361"/>
      <c r="B41" s="362"/>
      <c r="C41" s="362"/>
      <c r="D41" s="362"/>
      <c r="E41" s="362"/>
      <c r="F41" s="362"/>
      <c r="G41" s="362"/>
      <c r="H41" s="362"/>
      <c r="I41" s="362"/>
      <c r="J41" s="363"/>
    </row>
    <row r="42" spans="1:10" ht="37.200000000000003" customHeight="1">
      <c r="A42" s="364"/>
      <c r="B42" s="365"/>
      <c r="C42" s="365"/>
      <c r="D42" s="365"/>
      <c r="E42" s="365"/>
      <c r="F42" s="365"/>
      <c r="G42" s="365"/>
      <c r="H42" s="365"/>
      <c r="I42" s="365"/>
      <c r="J42" s="366"/>
    </row>
  </sheetData>
  <dataConsolidate/>
  <mergeCells count="42">
    <mergeCell ref="A6:J6"/>
    <mergeCell ref="A1:C2"/>
    <mergeCell ref="G1:J1"/>
    <mergeCell ref="H2:J2"/>
    <mergeCell ref="H3:J3"/>
    <mergeCell ref="H4:J4"/>
    <mergeCell ref="B17:G17"/>
    <mergeCell ref="A7:J7"/>
    <mergeCell ref="A10:B10"/>
    <mergeCell ref="C10:G10"/>
    <mergeCell ref="H10:J10"/>
    <mergeCell ref="A11:B11"/>
    <mergeCell ref="C11:G11"/>
    <mergeCell ref="H11:J11"/>
    <mergeCell ref="A12:B12"/>
    <mergeCell ref="C12:G12"/>
    <mergeCell ref="H12:J12"/>
    <mergeCell ref="B15:G15"/>
    <mergeCell ref="B16:G16"/>
    <mergeCell ref="B18:G18"/>
    <mergeCell ref="I18:I22"/>
    <mergeCell ref="B19:G19"/>
    <mergeCell ref="B20:G20"/>
    <mergeCell ref="B21:G21"/>
    <mergeCell ref="B22:G22"/>
    <mergeCell ref="B34:G34"/>
    <mergeCell ref="B23:G23"/>
    <mergeCell ref="B24:G24"/>
    <mergeCell ref="B25:G25"/>
    <mergeCell ref="B26:G26"/>
    <mergeCell ref="B27:G27"/>
    <mergeCell ref="B28:G28"/>
    <mergeCell ref="B29:G29"/>
    <mergeCell ref="B30:G30"/>
    <mergeCell ref="B31:G31"/>
    <mergeCell ref="B32:G32"/>
    <mergeCell ref="B33:G33"/>
    <mergeCell ref="B35:G35"/>
    <mergeCell ref="A36:J36"/>
    <mergeCell ref="A37:J37"/>
    <mergeCell ref="A39:J39"/>
    <mergeCell ref="A40:J42"/>
  </mergeCells>
  <phoneticPr fontId="2"/>
  <printOptions horizontalCentered="1"/>
  <pageMargins left="0.82677165354330717" right="0.23622047244094491" top="0.55118110236220474" bottom="0.55118110236220474"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7</xdr:col>
                    <xdr:colOff>182880</xdr:colOff>
                    <xdr:row>15</xdr:row>
                    <xdr:rowOff>60960</xdr:rowOff>
                  </from>
                  <to>
                    <xdr:col>7</xdr:col>
                    <xdr:colOff>518160</xdr:colOff>
                    <xdr:row>15</xdr:row>
                    <xdr:rowOff>304800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7</xdr:col>
                    <xdr:colOff>182880</xdr:colOff>
                    <xdr:row>17</xdr:row>
                    <xdr:rowOff>60960</xdr:rowOff>
                  </from>
                  <to>
                    <xdr:col>7</xdr:col>
                    <xdr:colOff>518160</xdr:colOff>
                    <xdr:row>17</xdr:row>
                    <xdr:rowOff>304800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7</xdr:col>
                    <xdr:colOff>182880</xdr:colOff>
                    <xdr:row>18</xdr:row>
                    <xdr:rowOff>60960</xdr:rowOff>
                  </from>
                  <to>
                    <xdr:col>7</xdr:col>
                    <xdr:colOff>518160</xdr:colOff>
                    <xdr:row>18</xdr:row>
                    <xdr:rowOff>304800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7</xdr:col>
                    <xdr:colOff>182880</xdr:colOff>
                    <xdr:row>19</xdr:row>
                    <xdr:rowOff>60960</xdr:rowOff>
                  </from>
                  <to>
                    <xdr:col>7</xdr:col>
                    <xdr:colOff>518160</xdr:colOff>
                    <xdr:row>19</xdr:row>
                    <xdr:rowOff>304800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7</xdr:col>
                    <xdr:colOff>182880</xdr:colOff>
                    <xdr:row>20</xdr:row>
                    <xdr:rowOff>60960</xdr:rowOff>
                  </from>
                  <to>
                    <xdr:col>7</xdr:col>
                    <xdr:colOff>518160</xdr:colOff>
                    <xdr:row>20</xdr:row>
                    <xdr:rowOff>304800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7</xdr:col>
                    <xdr:colOff>182880</xdr:colOff>
                    <xdr:row>21</xdr:row>
                    <xdr:rowOff>60960</xdr:rowOff>
                  </from>
                  <to>
                    <xdr:col>7</xdr:col>
                    <xdr:colOff>518160</xdr:colOff>
                    <xdr:row>21</xdr:row>
                    <xdr:rowOff>304800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7</xdr:col>
                    <xdr:colOff>182880</xdr:colOff>
                    <xdr:row>22</xdr:row>
                    <xdr:rowOff>60960</xdr:rowOff>
                  </from>
                  <to>
                    <xdr:col>7</xdr:col>
                    <xdr:colOff>518160</xdr:colOff>
                    <xdr:row>22</xdr:row>
                    <xdr:rowOff>304800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7</xdr:col>
                    <xdr:colOff>182880</xdr:colOff>
                    <xdr:row>26</xdr:row>
                    <xdr:rowOff>60960</xdr:rowOff>
                  </from>
                  <to>
                    <xdr:col>7</xdr:col>
                    <xdr:colOff>518160</xdr:colOff>
                    <xdr:row>26</xdr:row>
                    <xdr:rowOff>304800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7</xdr:col>
                    <xdr:colOff>182880</xdr:colOff>
                    <xdr:row>27</xdr:row>
                    <xdr:rowOff>60960</xdr:rowOff>
                  </from>
                  <to>
                    <xdr:col>7</xdr:col>
                    <xdr:colOff>518160</xdr:colOff>
                    <xdr:row>27</xdr:row>
                    <xdr:rowOff>304800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7</xdr:col>
                    <xdr:colOff>182880</xdr:colOff>
                    <xdr:row>28</xdr:row>
                    <xdr:rowOff>60960</xdr:rowOff>
                  </from>
                  <to>
                    <xdr:col>7</xdr:col>
                    <xdr:colOff>518160</xdr:colOff>
                    <xdr:row>28</xdr:row>
                    <xdr:rowOff>304800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7</xdr:col>
                    <xdr:colOff>182880</xdr:colOff>
                    <xdr:row>32</xdr:row>
                    <xdr:rowOff>60960</xdr:rowOff>
                  </from>
                  <to>
                    <xdr:col>7</xdr:col>
                    <xdr:colOff>518160</xdr:colOff>
                    <xdr:row>32</xdr:row>
                    <xdr:rowOff>304800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7</xdr:col>
                    <xdr:colOff>182880</xdr:colOff>
                    <xdr:row>33</xdr:row>
                    <xdr:rowOff>60960</xdr:rowOff>
                  </from>
                  <to>
                    <xdr:col>7</xdr:col>
                    <xdr:colOff>518160</xdr:colOff>
                    <xdr:row>33</xdr:row>
                    <xdr:rowOff>304800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7</xdr:col>
                    <xdr:colOff>182880</xdr:colOff>
                    <xdr:row>34</xdr:row>
                    <xdr:rowOff>60960</xdr:rowOff>
                  </from>
                  <to>
                    <xdr:col>7</xdr:col>
                    <xdr:colOff>518160</xdr:colOff>
                    <xdr:row>34</xdr:row>
                    <xdr:rowOff>304800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8</xdr:col>
                    <xdr:colOff>53340</xdr:colOff>
                    <xdr:row>18</xdr:row>
                    <xdr:rowOff>213360</xdr:rowOff>
                  </from>
                  <to>
                    <xdr:col>8</xdr:col>
                    <xdr:colOff>411480</xdr:colOff>
                    <xdr:row>20</xdr:row>
                    <xdr:rowOff>182880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7</xdr:col>
                    <xdr:colOff>190500</xdr:colOff>
                    <xdr:row>24</xdr:row>
                    <xdr:rowOff>121920</xdr:rowOff>
                  </from>
                  <to>
                    <xdr:col>7</xdr:col>
                    <xdr:colOff>525780</xdr:colOff>
                    <xdr:row>24</xdr:row>
                    <xdr:rowOff>365760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190500</xdr:colOff>
                    <xdr:row>25</xdr:row>
                    <xdr:rowOff>30480</xdr:rowOff>
                  </from>
                  <to>
                    <xdr:col>7</xdr:col>
                    <xdr:colOff>525780</xdr:colOff>
                    <xdr:row>25</xdr:row>
                    <xdr:rowOff>274320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7</xdr:col>
                    <xdr:colOff>182880</xdr:colOff>
                    <xdr:row>30</xdr:row>
                    <xdr:rowOff>68580</xdr:rowOff>
                  </from>
                  <to>
                    <xdr:col>7</xdr:col>
                    <xdr:colOff>518160</xdr:colOff>
                    <xdr:row>30</xdr:row>
                    <xdr:rowOff>312420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37A5F-06D2-41B3-B85F-968C50989F77}">
  <dimension ref="A1:AD133"/>
  <sheetViews>
    <sheetView view="pageBreakPreview" topLeftCell="A31" zoomScale="107" zoomScaleNormal="85" zoomScaleSheetLayoutView="107" workbookViewId="0">
      <selection activeCell="L37" sqref="L37"/>
    </sheetView>
  </sheetViews>
  <sheetFormatPr defaultRowHeight="13.2"/>
  <cols>
    <col min="1" max="11" width="3" style="15" customWidth="1"/>
    <col min="12" max="16" width="3.44140625" style="15" customWidth="1"/>
    <col min="17" max="28" width="3" style="15" customWidth="1"/>
    <col min="29" max="30" width="3" customWidth="1"/>
  </cols>
  <sheetData>
    <row r="1" spans="1:30">
      <c r="A1" s="2" t="s">
        <v>216</v>
      </c>
      <c r="B1" s="2"/>
      <c r="C1" s="2"/>
      <c r="D1" s="2"/>
      <c r="E1" s="2"/>
      <c r="F1" s="2"/>
      <c r="G1" s="2"/>
      <c r="H1" s="2"/>
      <c r="I1" s="2"/>
      <c r="J1" s="2"/>
      <c r="K1" s="2"/>
      <c r="L1" s="2"/>
      <c r="M1" s="2"/>
      <c r="N1" s="2"/>
      <c r="O1" s="2"/>
      <c r="P1" s="2"/>
      <c r="Q1" s="2"/>
      <c r="R1" s="2"/>
      <c r="S1" s="2"/>
      <c r="T1" s="2"/>
      <c r="U1" s="2"/>
      <c r="V1" s="2"/>
      <c r="W1" s="2"/>
      <c r="X1" s="2"/>
      <c r="Y1" s="2"/>
      <c r="Z1" s="2"/>
      <c r="AA1" s="2"/>
      <c r="AB1" s="2"/>
    </row>
    <row r="2" spans="1:30">
      <c r="A2" s="2"/>
      <c r="B2" s="2"/>
      <c r="C2" s="2"/>
      <c r="D2" s="2"/>
      <c r="E2" s="2"/>
      <c r="F2" s="2"/>
      <c r="G2" s="2"/>
      <c r="H2" s="2"/>
      <c r="I2" s="2"/>
      <c r="J2" s="2"/>
      <c r="K2" s="2"/>
      <c r="L2" s="2"/>
      <c r="M2" s="2"/>
      <c r="N2" s="2"/>
      <c r="O2" s="2"/>
      <c r="P2" s="2"/>
      <c r="Q2" s="2"/>
      <c r="R2" s="2"/>
      <c r="S2" s="2"/>
      <c r="T2" s="2"/>
      <c r="U2" s="2"/>
      <c r="V2" s="2"/>
      <c r="W2" s="2"/>
      <c r="X2" s="2"/>
      <c r="Y2" s="2"/>
      <c r="Z2" s="2"/>
      <c r="AA2" s="2"/>
      <c r="AB2" s="2"/>
    </row>
    <row r="3" spans="1:30" s="1" customFormat="1">
      <c r="A3" s="2"/>
      <c r="B3" s="2"/>
      <c r="C3" s="2"/>
      <c r="D3" s="2"/>
      <c r="E3" s="2"/>
      <c r="F3" s="2"/>
      <c r="G3" s="2"/>
      <c r="H3" s="2"/>
      <c r="I3" s="2"/>
      <c r="J3" s="2"/>
      <c r="K3" s="2"/>
      <c r="L3" s="2"/>
      <c r="M3" s="2"/>
      <c r="N3" s="2"/>
      <c r="O3" s="2"/>
      <c r="P3" s="2"/>
      <c r="Q3" s="2"/>
      <c r="R3" s="2"/>
      <c r="S3" s="2"/>
      <c r="T3" s="2"/>
      <c r="U3" s="2"/>
      <c r="V3" s="2"/>
      <c r="W3" s="2"/>
      <c r="X3" s="2"/>
      <c r="Y3" s="2"/>
      <c r="Z3" s="2"/>
      <c r="AA3" s="2"/>
      <c r="AB3" s="2"/>
    </row>
    <row r="4" spans="1:30" s="1" customFormat="1" ht="13.5" customHeight="1">
      <c r="A4" s="2"/>
      <c r="B4" s="2"/>
      <c r="C4" s="2"/>
      <c r="D4" s="2"/>
      <c r="E4" s="2"/>
      <c r="F4" s="2"/>
      <c r="G4" s="2"/>
      <c r="H4" s="2"/>
      <c r="I4" s="2"/>
      <c r="J4" s="2"/>
      <c r="K4" s="2"/>
      <c r="L4" s="2"/>
      <c r="M4" s="2"/>
      <c r="N4" s="2"/>
      <c r="O4" s="2"/>
      <c r="P4" s="2"/>
      <c r="Q4" s="2"/>
      <c r="R4" s="2"/>
      <c r="S4" s="2"/>
      <c r="T4" s="2"/>
      <c r="U4" s="525" t="s">
        <v>66</v>
      </c>
      <c r="V4" s="525"/>
      <c r="W4" s="525"/>
      <c r="X4" s="525"/>
      <c r="Y4" s="525"/>
      <c r="Z4" s="525"/>
      <c r="AA4" s="525"/>
      <c r="AB4" s="525"/>
    </row>
    <row r="5" spans="1:30" s="1" customFormat="1">
      <c r="A5" s="2"/>
      <c r="B5" s="2" t="s">
        <v>214</v>
      </c>
      <c r="C5" s="2"/>
      <c r="D5" s="2"/>
      <c r="E5" s="2"/>
      <c r="F5" s="2"/>
      <c r="G5" s="2"/>
      <c r="H5" s="2"/>
      <c r="I5" s="2"/>
      <c r="J5" s="2"/>
      <c r="K5" s="2"/>
      <c r="L5" s="2"/>
      <c r="M5" s="2"/>
      <c r="N5" s="2"/>
      <c r="O5" s="2"/>
      <c r="P5" s="2"/>
      <c r="Q5" s="2"/>
      <c r="R5" s="2"/>
      <c r="S5" s="2"/>
      <c r="T5" s="2"/>
      <c r="U5" s="2"/>
      <c r="V5" s="2"/>
      <c r="W5" s="2"/>
      <c r="X5" s="2"/>
      <c r="Y5" s="2"/>
      <c r="Z5" s="2"/>
      <c r="AA5" s="2"/>
      <c r="AB5" s="2"/>
    </row>
    <row r="6" spans="1:30" s="1" customFormat="1">
      <c r="A6" s="2"/>
      <c r="B6" s="2" t="s">
        <v>215</v>
      </c>
      <c r="C6" s="2"/>
      <c r="D6" s="2"/>
      <c r="E6" s="2"/>
      <c r="F6" s="2"/>
      <c r="G6" s="2"/>
      <c r="H6" s="2"/>
      <c r="I6" s="2"/>
      <c r="J6" s="2"/>
      <c r="K6" s="2"/>
      <c r="L6" s="2"/>
      <c r="M6" s="2"/>
      <c r="N6" s="2"/>
      <c r="O6" s="2"/>
      <c r="P6" s="2"/>
      <c r="Q6" s="2"/>
      <c r="R6" s="2"/>
      <c r="S6" s="2"/>
      <c r="T6" s="2"/>
      <c r="U6" s="2"/>
      <c r="V6" s="2"/>
      <c r="W6" s="2"/>
      <c r="X6" s="2"/>
      <c r="Y6" s="2"/>
      <c r="Z6" s="2"/>
      <c r="AA6" s="2"/>
      <c r="AB6" s="2"/>
    </row>
    <row r="7" spans="1:30" s="1" customFormat="1">
      <c r="A7" s="2"/>
      <c r="B7" s="2"/>
      <c r="C7" s="2"/>
      <c r="D7" s="2"/>
      <c r="E7" s="2"/>
      <c r="F7" s="2"/>
      <c r="G7" s="2"/>
      <c r="H7" s="2"/>
      <c r="I7" s="2"/>
      <c r="J7" s="2"/>
      <c r="K7" s="2"/>
      <c r="L7" s="2"/>
      <c r="M7" s="2"/>
      <c r="N7" s="2"/>
      <c r="O7" s="2"/>
      <c r="P7" s="2"/>
      <c r="Q7" s="2"/>
      <c r="R7" s="2"/>
      <c r="S7" s="2"/>
      <c r="T7" s="2"/>
      <c r="U7" s="2"/>
      <c r="V7" s="2"/>
      <c r="W7" s="2"/>
      <c r="X7" s="2"/>
      <c r="Y7" s="2"/>
      <c r="Z7" s="2"/>
      <c r="AA7" s="2"/>
      <c r="AB7" s="2"/>
    </row>
    <row r="8" spans="1:30" s="1" customFormat="1">
      <c r="A8" s="2"/>
      <c r="B8" s="2"/>
      <c r="C8" s="2"/>
      <c r="D8" s="2"/>
      <c r="E8" s="2"/>
      <c r="F8" s="2"/>
      <c r="G8" s="2"/>
      <c r="H8" s="2"/>
      <c r="I8" s="2"/>
      <c r="J8" s="2"/>
      <c r="K8" s="2"/>
      <c r="L8" s="2"/>
      <c r="M8" s="2"/>
      <c r="N8" s="2"/>
      <c r="O8" s="2"/>
      <c r="P8" s="2"/>
      <c r="Q8" s="2"/>
      <c r="R8" s="2"/>
      <c r="S8" s="2"/>
      <c r="T8" s="2"/>
      <c r="U8" s="2"/>
      <c r="V8" s="2"/>
      <c r="W8" s="2"/>
      <c r="X8" s="2"/>
      <c r="Y8" s="2"/>
      <c r="Z8" s="2"/>
      <c r="AA8" s="2"/>
      <c r="AB8" s="2"/>
    </row>
    <row r="9" spans="1:30" s="1" customFormat="1" ht="35.4" customHeight="1">
      <c r="A9" s="2"/>
      <c r="B9" s="2"/>
      <c r="C9" s="2"/>
      <c r="D9" s="2"/>
      <c r="E9" s="2"/>
      <c r="F9" s="2"/>
      <c r="G9" s="2"/>
      <c r="H9" s="2"/>
      <c r="I9" s="2"/>
      <c r="J9" s="2"/>
      <c r="K9" s="2"/>
      <c r="L9" s="526" t="s">
        <v>4</v>
      </c>
      <c r="M9" s="526"/>
      <c r="N9" s="526"/>
      <c r="O9" s="526"/>
      <c r="P9" s="526"/>
      <c r="Q9" s="16"/>
      <c r="R9" s="527"/>
      <c r="S9" s="527"/>
      <c r="T9" s="527"/>
      <c r="U9" s="527"/>
      <c r="V9" s="527"/>
      <c r="W9" s="527"/>
      <c r="X9" s="527"/>
      <c r="Y9" s="527"/>
      <c r="Z9" s="527"/>
      <c r="AA9" s="527"/>
      <c r="AB9" s="527"/>
      <c r="AC9" s="6"/>
    </row>
    <row r="10" spans="1:30" s="1" customFormat="1" ht="35.4" customHeight="1">
      <c r="A10" s="2"/>
      <c r="B10" s="2"/>
      <c r="C10" s="2"/>
      <c r="D10" s="2"/>
      <c r="E10" s="2"/>
      <c r="F10" s="2"/>
      <c r="G10" s="2"/>
      <c r="H10" s="2"/>
      <c r="I10" s="2"/>
      <c r="J10" s="2"/>
      <c r="K10" s="2"/>
      <c r="L10" s="526" t="s">
        <v>5</v>
      </c>
      <c r="M10" s="526"/>
      <c r="N10" s="526"/>
      <c r="O10" s="526"/>
      <c r="P10" s="526"/>
      <c r="Q10" s="16"/>
      <c r="R10" s="527"/>
      <c r="S10" s="527"/>
      <c r="T10" s="527"/>
      <c r="U10" s="527"/>
      <c r="V10" s="527"/>
      <c r="W10" s="527"/>
      <c r="X10" s="527"/>
      <c r="Y10" s="527"/>
      <c r="Z10" s="527"/>
      <c r="AA10" s="527"/>
      <c r="AB10" s="527"/>
      <c r="AC10" s="7"/>
    </row>
    <row r="11" spans="1:30" s="1" customFormat="1" ht="35.4" customHeight="1">
      <c r="A11" s="2"/>
      <c r="B11" s="2"/>
      <c r="C11" s="2"/>
      <c r="D11" s="2"/>
      <c r="E11" s="2"/>
      <c r="F11" s="2"/>
      <c r="G11" s="2"/>
      <c r="H11" s="2"/>
      <c r="I11" s="2"/>
      <c r="J11" s="2"/>
      <c r="K11" s="2"/>
      <c r="L11" s="526" t="s">
        <v>6</v>
      </c>
      <c r="M11" s="526"/>
      <c r="N11" s="526"/>
      <c r="O11" s="526"/>
      <c r="P11" s="526"/>
      <c r="Q11" s="16"/>
      <c r="R11" s="528"/>
      <c r="S11" s="528"/>
      <c r="T11" s="528"/>
      <c r="U11" s="528"/>
      <c r="V11" s="528"/>
      <c r="W11" s="528"/>
      <c r="X11" s="528"/>
      <c r="Y11" s="528"/>
      <c r="Z11" s="528"/>
      <c r="AA11" s="528"/>
      <c r="AB11" s="528"/>
    </row>
    <row r="12" spans="1:30" s="1" customForma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row>
    <row r="13" spans="1:30" s="1" customForma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row>
    <row r="14" spans="1:30" s="1" customFormat="1">
      <c r="A14" s="523" t="s">
        <v>217</v>
      </c>
      <c r="B14" s="523"/>
      <c r="C14" s="523"/>
      <c r="D14" s="523"/>
      <c r="E14" s="523"/>
      <c r="F14" s="523"/>
      <c r="G14" s="523"/>
      <c r="H14" s="523"/>
      <c r="I14" s="523"/>
      <c r="J14" s="523"/>
      <c r="K14" s="523"/>
      <c r="L14" s="523"/>
      <c r="M14" s="523"/>
      <c r="N14" s="523"/>
      <c r="O14" s="523"/>
      <c r="P14" s="523"/>
      <c r="Q14" s="523"/>
      <c r="R14" s="523"/>
      <c r="S14" s="523"/>
      <c r="T14" s="523"/>
      <c r="U14" s="523"/>
      <c r="V14" s="523"/>
      <c r="W14" s="523"/>
      <c r="X14" s="523"/>
      <c r="Y14" s="523"/>
      <c r="Z14" s="523"/>
      <c r="AA14" s="523"/>
      <c r="AB14" s="523"/>
    </row>
    <row r="15" spans="1:30" s="1" customForma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30" s="1" customFormat="1" ht="15.75" customHeight="1">
      <c r="A16" s="524" t="s">
        <v>218</v>
      </c>
      <c r="B16" s="524"/>
      <c r="C16" s="524"/>
      <c r="D16" s="524"/>
      <c r="E16" s="524"/>
      <c r="F16" s="524"/>
      <c r="G16" s="524"/>
      <c r="H16" s="524"/>
      <c r="I16" s="524"/>
      <c r="J16" s="524"/>
      <c r="K16" s="524"/>
      <c r="L16" s="524"/>
      <c r="M16" s="524"/>
      <c r="N16" s="524"/>
      <c r="O16" s="524"/>
      <c r="P16" s="524"/>
      <c r="Q16" s="524"/>
      <c r="R16" s="524"/>
      <c r="S16" s="524"/>
      <c r="T16" s="524"/>
      <c r="U16" s="524"/>
      <c r="V16" s="524"/>
      <c r="W16" s="524"/>
      <c r="X16" s="524"/>
      <c r="Y16" s="524"/>
      <c r="Z16" s="524"/>
      <c r="AA16" s="524"/>
      <c r="AB16" s="524"/>
      <c r="AC16" s="2"/>
      <c r="AD16" s="3"/>
    </row>
    <row r="17" spans="1:30" s="1" customFormat="1" ht="15.75" customHeight="1">
      <c r="A17" s="524"/>
      <c r="B17" s="524"/>
      <c r="C17" s="524"/>
      <c r="D17" s="524"/>
      <c r="E17" s="524"/>
      <c r="F17" s="524"/>
      <c r="G17" s="524"/>
      <c r="H17" s="524"/>
      <c r="I17" s="524"/>
      <c r="J17" s="524"/>
      <c r="K17" s="524"/>
      <c r="L17" s="524"/>
      <c r="M17" s="524"/>
      <c r="N17" s="524"/>
      <c r="O17" s="524"/>
      <c r="P17" s="524"/>
      <c r="Q17" s="524"/>
      <c r="R17" s="524"/>
      <c r="S17" s="524"/>
      <c r="T17" s="524"/>
      <c r="U17" s="524"/>
      <c r="V17" s="524"/>
      <c r="W17" s="524"/>
      <c r="X17" s="524"/>
      <c r="Y17" s="524"/>
      <c r="Z17" s="524"/>
      <c r="AA17" s="524"/>
      <c r="AB17" s="524"/>
      <c r="AC17" s="2"/>
      <c r="AD17" s="3"/>
    </row>
    <row r="18" spans="1:30" s="1" customForma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30" s="1" customFormat="1">
      <c r="A19" s="2"/>
      <c r="B19" s="2"/>
      <c r="C19" s="2"/>
      <c r="D19" s="2"/>
      <c r="E19" s="2"/>
      <c r="F19" s="2"/>
      <c r="G19" s="2"/>
      <c r="H19" s="2"/>
      <c r="I19" s="2"/>
      <c r="J19" s="2"/>
      <c r="K19" s="2"/>
      <c r="L19" s="2"/>
      <c r="M19" s="2"/>
      <c r="N19" s="2" t="s">
        <v>7</v>
      </c>
      <c r="O19" s="2"/>
      <c r="P19" s="2"/>
      <c r="Q19" s="2"/>
      <c r="R19" s="2"/>
      <c r="S19" s="2"/>
      <c r="T19" s="2"/>
      <c r="U19" s="2"/>
      <c r="V19" s="2"/>
      <c r="W19" s="2"/>
      <c r="X19" s="2"/>
      <c r="Y19" s="2"/>
      <c r="Z19" s="2"/>
      <c r="AA19" s="2"/>
      <c r="AB19" s="2"/>
    </row>
    <row r="20" spans="1:30" s="1" customFormat="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row>
    <row r="21" spans="1:30" s="1" customFormat="1">
      <c r="A21" s="2" t="s">
        <v>230</v>
      </c>
      <c r="D21" s="2"/>
      <c r="E21" s="2"/>
      <c r="F21" s="2"/>
      <c r="G21" s="2"/>
      <c r="H21" s="2"/>
      <c r="I21" s="2"/>
      <c r="J21" s="2"/>
      <c r="K21" s="2"/>
      <c r="L21" s="2"/>
      <c r="M21" s="2"/>
      <c r="N21" s="2"/>
      <c r="O21" s="2"/>
      <c r="P21" s="2"/>
      <c r="Q21" s="2"/>
      <c r="R21" s="2"/>
      <c r="S21" s="2"/>
      <c r="T21" s="2"/>
      <c r="U21" s="2"/>
      <c r="V21" s="2"/>
      <c r="W21" s="2"/>
      <c r="X21" s="2"/>
      <c r="Y21" s="2"/>
      <c r="Z21" s="2"/>
      <c r="AA21" s="2"/>
      <c r="AB21" s="2"/>
    </row>
    <row r="22" spans="1:30" s="1" customForma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30" s="1" customFormat="1">
      <c r="A23" s="2" t="s">
        <v>231</v>
      </c>
      <c r="D23" s="2"/>
      <c r="E23" s="2"/>
      <c r="F23" s="2"/>
      <c r="G23" s="2"/>
      <c r="H23" s="2"/>
      <c r="I23" s="2"/>
      <c r="J23" s="495">
        <f>+'④(別紙4）事業経費積算書（入力シート）'!G60</f>
        <v>0</v>
      </c>
      <c r="K23" s="495"/>
      <c r="L23" s="495"/>
      <c r="M23" s="495"/>
      <c r="N23" s="495"/>
      <c r="O23" s="495"/>
      <c r="P23" s="2" t="s">
        <v>219</v>
      </c>
      <c r="Q23" s="2"/>
      <c r="S23" s="2"/>
      <c r="T23" s="2"/>
      <c r="U23" s="2"/>
      <c r="V23" s="2"/>
      <c r="W23" s="2"/>
      <c r="X23" s="2"/>
      <c r="Y23" s="2"/>
      <c r="Z23" s="2"/>
      <c r="AA23" s="2"/>
      <c r="AB23" s="2"/>
    </row>
    <row r="24" spans="1:30" s="1" customFormat="1" ht="14.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30" s="1" customFormat="1">
      <c r="A25" s="161" t="s">
        <v>220</v>
      </c>
      <c r="D25" s="2"/>
      <c r="E25" s="2"/>
      <c r="F25" s="2"/>
      <c r="G25" s="2"/>
      <c r="H25" s="2"/>
      <c r="I25" s="2"/>
      <c r="J25" s="2"/>
      <c r="K25" s="2"/>
      <c r="L25" s="2"/>
      <c r="M25" s="2"/>
      <c r="N25" s="2"/>
      <c r="O25" s="2"/>
      <c r="P25" s="2"/>
      <c r="Q25" s="2"/>
      <c r="R25" s="2"/>
      <c r="S25" s="2"/>
      <c r="T25" s="2"/>
      <c r="U25" s="2"/>
      <c r="V25" s="2"/>
      <c r="W25" s="2"/>
      <c r="X25" s="2"/>
      <c r="Y25" s="2"/>
      <c r="Z25" s="2"/>
      <c r="AA25" s="2"/>
      <c r="AB25" s="2"/>
    </row>
    <row r="26" spans="1:30" s="1" customFormat="1">
      <c r="A26" s="2"/>
      <c r="B26" s="2"/>
      <c r="C26" s="1" t="s">
        <v>226</v>
      </c>
      <c r="F26" s="2"/>
      <c r="G26" s="2"/>
      <c r="H26" s="2"/>
      <c r="I26" s="2"/>
      <c r="J26" s="2"/>
      <c r="K26" s="2"/>
      <c r="L26" s="2"/>
      <c r="M26" s="2"/>
      <c r="N26" s="2"/>
      <c r="O26" s="2"/>
      <c r="P26" s="2"/>
      <c r="Q26" s="2"/>
      <c r="R26" s="2"/>
      <c r="S26" s="2"/>
      <c r="T26" s="2"/>
      <c r="U26" s="2"/>
      <c r="V26" s="2"/>
      <c r="W26" s="2"/>
      <c r="X26" s="2"/>
      <c r="Y26" s="2"/>
      <c r="Z26" s="2"/>
      <c r="AA26" s="2"/>
      <c r="AB26" s="2"/>
    </row>
    <row r="27" spans="1:30" s="1" customFormat="1">
      <c r="A27" s="2"/>
      <c r="B27" s="2"/>
      <c r="C27" s="1" t="s">
        <v>223</v>
      </c>
      <c r="F27" s="2"/>
      <c r="G27" s="2"/>
      <c r="H27" s="2"/>
      <c r="I27" s="2"/>
      <c r="J27" s="2"/>
      <c r="K27" s="2"/>
      <c r="L27" s="2"/>
      <c r="M27" s="2"/>
      <c r="N27" s="2"/>
      <c r="O27" s="2"/>
      <c r="P27" s="2"/>
      <c r="Q27" s="2"/>
      <c r="R27" s="2"/>
      <c r="S27" s="2"/>
      <c r="T27" s="2"/>
      <c r="U27" s="2"/>
      <c r="V27" s="2"/>
      <c r="W27" s="2"/>
      <c r="X27" s="2"/>
      <c r="Y27" s="2"/>
      <c r="Z27" s="2"/>
      <c r="AA27" s="2"/>
      <c r="AB27" s="2"/>
    </row>
    <row r="28" spans="1:30" s="1" customFormat="1" ht="29.4" customHeight="1">
      <c r="A28" s="2"/>
      <c r="B28" s="2"/>
      <c r="C28" s="496" t="s">
        <v>224</v>
      </c>
      <c r="D28" s="496"/>
      <c r="E28" s="496"/>
      <c r="F28" s="496"/>
      <c r="G28" s="496"/>
      <c r="H28" s="496"/>
      <c r="I28" s="496"/>
      <c r="J28" s="496"/>
      <c r="K28" s="496"/>
      <c r="L28" s="496"/>
      <c r="M28" s="496"/>
      <c r="N28" s="496"/>
      <c r="O28" s="496"/>
      <c r="P28" s="496"/>
      <c r="Q28" s="496"/>
      <c r="R28" s="496"/>
      <c r="S28" s="496"/>
      <c r="T28" s="496"/>
      <c r="U28" s="496"/>
      <c r="V28" s="496"/>
      <c r="W28" s="496"/>
      <c r="X28" s="496"/>
      <c r="Y28" s="496"/>
      <c r="Z28" s="496"/>
      <c r="AA28" s="496"/>
      <c r="AB28" s="496"/>
    </row>
    <row r="29" spans="1:30" s="1" customFormat="1" ht="27.6" customHeight="1">
      <c r="A29" s="2"/>
      <c r="B29" s="2"/>
      <c r="C29" s="496" t="s">
        <v>225</v>
      </c>
      <c r="D29" s="496"/>
      <c r="E29" s="496"/>
      <c r="F29" s="496"/>
      <c r="G29" s="496"/>
      <c r="H29" s="496"/>
      <c r="I29" s="496"/>
      <c r="J29" s="496"/>
      <c r="K29" s="496"/>
      <c r="L29" s="496"/>
      <c r="M29" s="496"/>
      <c r="N29" s="496"/>
      <c r="O29" s="496"/>
      <c r="P29" s="496"/>
      <c r="Q29" s="496"/>
      <c r="R29" s="496"/>
      <c r="S29" s="496"/>
      <c r="T29" s="496"/>
      <c r="U29" s="496"/>
      <c r="V29" s="496"/>
      <c r="W29" s="496"/>
      <c r="X29" s="496"/>
      <c r="Y29" s="496"/>
      <c r="Z29" s="496"/>
      <c r="AA29" s="496"/>
      <c r="AB29" s="496"/>
    </row>
    <row r="30" spans="1:30" s="1" customFormat="1" ht="45" customHeight="1">
      <c r="A30" s="2"/>
      <c r="B30" s="496" t="s">
        <v>221</v>
      </c>
      <c r="C30" s="496"/>
      <c r="D30" s="496"/>
      <c r="E30" s="496"/>
      <c r="F30" s="496"/>
      <c r="G30" s="496"/>
      <c r="H30" s="496"/>
      <c r="I30" s="496"/>
      <c r="J30" s="496"/>
      <c r="K30" s="496"/>
      <c r="L30" s="496"/>
      <c r="M30" s="496"/>
      <c r="N30" s="496"/>
      <c r="O30" s="496"/>
      <c r="P30" s="496"/>
      <c r="Q30" s="496"/>
      <c r="R30" s="496"/>
      <c r="S30" s="496"/>
      <c r="T30" s="496"/>
      <c r="U30" s="496"/>
      <c r="V30" s="496"/>
      <c r="W30" s="496"/>
      <c r="X30" s="496"/>
      <c r="Y30" s="496"/>
      <c r="Z30" s="496"/>
      <c r="AA30" s="496"/>
      <c r="AB30" s="496"/>
    </row>
    <row r="31" spans="1:30" s="1" customFormat="1" ht="27.6" customHeight="1">
      <c r="A31" s="2"/>
      <c r="B31" s="496" t="s">
        <v>417</v>
      </c>
      <c r="C31" s="496"/>
      <c r="D31" s="496"/>
      <c r="E31" s="496"/>
      <c r="F31" s="496"/>
      <c r="G31" s="496"/>
      <c r="H31" s="496"/>
      <c r="I31" s="496"/>
      <c r="J31" s="496"/>
      <c r="K31" s="496"/>
      <c r="L31" s="496"/>
      <c r="M31" s="496"/>
      <c r="N31" s="496"/>
      <c r="O31" s="496"/>
      <c r="P31" s="496"/>
      <c r="Q31" s="496"/>
      <c r="R31" s="496"/>
      <c r="S31" s="496"/>
      <c r="T31" s="496"/>
      <c r="U31" s="496"/>
      <c r="V31" s="496"/>
      <c r="W31" s="496"/>
      <c r="X31" s="496"/>
      <c r="Y31" s="496"/>
      <c r="Z31" s="496"/>
      <c r="AA31" s="496"/>
      <c r="AB31" s="496"/>
    </row>
    <row r="32" spans="1:30" s="1" customFormat="1" ht="27.6" customHeight="1">
      <c r="A32" s="2"/>
      <c r="B32" s="2"/>
      <c r="C32" s="496" t="s">
        <v>233</v>
      </c>
      <c r="D32" s="496"/>
      <c r="E32" s="496"/>
      <c r="F32" s="496"/>
      <c r="G32" s="496"/>
      <c r="H32" s="496"/>
      <c r="I32" s="496"/>
      <c r="J32" s="496"/>
      <c r="K32" s="496"/>
      <c r="L32" s="496"/>
      <c r="M32" s="496"/>
      <c r="N32" s="496"/>
      <c r="O32" s="496"/>
      <c r="P32" s="496"/>
      <c r="Q32" s="496"/>
      <c r="R32" s="496"/>
      <c r="S32" s="496"/>
      <c r="T32" s="496"/>
      <c r="U32" s="496"/>
      <c r="V32" s="496"/>
      <c r="W32" s="496"/>
      <c r="X32" s="496"/>
      <c r="Y32" s="496"/>
      <c r="Z32" s="496"/>
      <c r="AA32" s="496"/>
      <c r="AB32" s="496"/>
    </row>
    <row r="33" spans="1:29" s="1" customFormat="1">
      <c r="A33" s="2"/>
      <c r="B33" s="2"/>
      <c r="C33" s="2"/>
      <c r="F33" s="2"/>
      <c r="G33" s="2"/>
      <c r="H33" s="2"/>
      <c r="I33" s="2"/>
      <c r="J33" s="2"/>
      <c r="K33" s="2"/>
      <c r="L33" s="2"/>
      <c r="M33" s="2"/>
      <c r="N33" s="2"/>
      <c r="O33" s="2"/>
      <c r="P33" s="2"/>
      <c r="Q33" s="2"/>
      <c r="R33" s="2"/>
      <c r="S33" s="2"/>
      <c r="T33" s="2"/>
      <c r="U33" s="2"/>
      <c r="V33" s="2"/>
      <c r="W33" s="2"/>
      <c r="X33" s="2"/>
      <c r="Y33" s="2"/>
      <c r="Z33" s="2"/>
      <c r="AA33" s="2"/>
      <c r="AB33" s="2"/>
    </row>
    <row r="34" spans="1:29" s="1" customFormat="1" ht="15" customHeight="1">
      <c r="A34" s="158" t="s">
        <v>232</v>
      </c>
      <c r="F34" s="2"/>
      <c r="G34" s="2"/>
      <c r="H34" s="2"/>
      <c r="I34" s="2"/>
      <c r="J34" s="2"/>
      <c r="K34" s="2"/>
      <c r="L34" s="2"/>
      <c r="M34" s="2"/>
      <c r="N34" s="2"/>
      <c r="O34" s="2"/>
      <c r="P34" s="2"/>
      <c r="Q34" s="2"/>
      <c r="R34" s="2"/>
      <c r="S34" s="2"/>
      <c r="T34" s="2"/>
      <c r="U34" s="2"/>
      <c r="V34" s="2"/>
      <c r="W34" s="2"/>
      <c r="X34" s="2"/>
      <c r="Y34" s="2"/>
      <c r="Z34" s="2"/>
      <c r="AA34" s="2"/>
      <c r="AB34" s="2"/>
    </row>
    <row r="35" spans="1:29" s="1" customFormat="1" ht="28.2" customHeight="1">
      <c r="A35" s="2"/>
      <c r="B35" s="496" t="s">
        <v>222</v>
      </c>
      <c r="C35" s="496"/>
      <c r="D35" s="496"/>
      <c r="E35" s="496"/>
      <c r="F35" s="496"/>
      <c r="G35" s="496"/>
      <c r="H35" s="496"/>
      <c r="I35" s="496"/>
      <c r="J35" s="496"/>
      <c r="K35" s="496"/>
      <c r="L35" s="496"/>
      <c r="M35" s="496"/>
      <c r="N35" s="496"/>
      <c r="O35" s="496"/>
      <c r="P35" s="496"/>
      <c r="Q35" s="496"/>
      <c r="R35" s="496"/>
      <c r="S35" s="496"/>
      <c r="T35" s="496"/>
      <c r="U35" s="496"/>
      <c r="V35" s="496"/>
      <c r="W35" s="496"/>
      <c r="X35" s="496"/>
      <c r="Y35" s="496"/>
      <c r="Z35" s="496"/>
      <c r="AA35" s="496"/>
      <c r="AB35" s="496"/>
    </row>
    <row r="36" spans="1:29" s="1" customFormat="1">
      <c r="A36" s="2"/>
      <c r="B36" s="2"/>
      <c r="C36" s="1" t="s">
        <v>227</v>
      </c>
      <c r="F36" s="2"/>
      <c r="G36" s="2"/>
      <c r="H36" s="2"/>
      <c r="I36" s="2"/>
      <c r="J36" s="2"/>
      <c r="K36" s="2"/>
      <c r="L36" s="2"/>
      <c r="M36" s="2"/>
      <c r="N36" s="2"/>
      <c r="O36" s="2"/>
      <c r="P36" s="2"/>
      <c r="Q36" s="2"/>
      <c r="R36" s="2"/>
      <c r="S36" s="2"/>
      <c r="T36" s="2"/>
      <c r="U36" s="2"/>
      <c r="V36" s="2"/>
      <c r="W36" s="2"/>
      <c r="X36" s="2"/>
      <c r="Y36" s="2"/>
      <c r="Z36" s="2"/>
      <c r="AA36" s="2"/>
      <c r="AB36" s="2"/>
    </row>
    <row r="37" spans="1:29" s="1" customFormat="1" ht="13.8" customHeight="1">
      <c r="A37" s="2"/>
      <c r="B37" s="2"/>
      <c r="C37" s="1" t="s">
        <v>228</v>
      </c>
      <c r="F37" s="2"/>
      <c r="G37" s="2"/>
      <c r="H37" s="2"/>
      <c r="I37" s="2"/>
      <c r="J37" s="2"/>
      <c r="K37" s="2"/>
      <c r="L37" s="2"/>
      <c r="M37" s="2"/>
      <c r="N37" s="2"/>
      <c r="O37" s="2"/>
      <c r="P37" s="2"/>
      <c r="Q37" s="2"/>
      <c r="R37" s="2"/>
      <c r="S37" s="2"/>
      <c r="T37" s="2"/>
      <c r="U37" s="2"/>
      <c r="V37" s="2"/>
      <c r="W37" s="2"/>
      <c r="X37" s="2"/>
      <c r="Y37" s="2"/>
      <c r="Z37" s="2"/>
      <c r="AA37" s="2"/>
      <c r="AB37" s="2"/>
    </row>
    <row r="38" spans="1:29" s="1" customFormat="1" ht="13.8" customHeight="1">
      <c r="A38" s="2"/>
      <c r="C38" s="496" t="s">
        <v>229</v>
      </c>
      <c r="D38" s="496"/>
      <c r="E38" s="496"/>
      <c r="F38" s="496"/>
      <c r="G38" s="496"/>
      <c r="H38" s="496"/>
      <c r="I38" s="496"/>
      <c r="J38" s="496"/>
      <c r="K38" s="496"/>
      <c r="L38" s="496"/>
      <c r="M38" s="496"/>
      <c r="N38" s="496"/>
      <c r="O38" s="496"/>
      <c r="P38" s="496"/>
      <c r="Q38" s="496"/>
      <c r="R38" s="496"/>
      <c r="S38" s="496"/>
      <c r="T38" s="496"/>
      <c r="U38" s="496"/>
      <c r="V38" s="496"/>
      <c r="W38" s="496"/>
      <c r="X38" s="496"/>
      <c r="Y38" s="496"/>
      <c r="Z38" s="496"/>
      <c r="AA38" s="496"/>
      <c r="AB38" s="496"/>
      <c r="AC38" s="157"/>
    </row>
    <row r="39" spans="1:29" s="1" customFormat="1" ht="13.8" customHeight="1">
      <c r="A39" s="2"/>
      <c r="C39" s="217"/>
      <c r="D39" s="217"/>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157"/>
    </row>
    <row r="40" spans="1:29" s="1" customFormat="1" ht="14.4" customHeight="1">
      <c r="A40" s="2" t="s">
        <v>234</v>
      </c>
      <c r="C40" s="2"/>
      <c r="D40" s="2"/>
      <c r="E40" s="2"/>
      <c r="F40" s="2"/>
      <c r="G40" s="2"/>
      <c r="H40" s="2"/>
      <c r="I40" s="2"/>
      <c r="J40" s="2"/>
      <c r="K40" s="2"/>
      <c r="L40" s="2"/>
      <c r="M40" s="2"/>
      <c r="N40" s="2"/>
      <c r="O40" s="2"/>
      <c r="P40" s="2"/>
      <c r="Q40" s="2"/>
      <c r="R40" s="2"/>
      <c r="S40" s="2"/>
      <c r="T40" s="2"/>
      <c r="U40" s="2"/>
      <c r="V40" s="2"/>
      <c r="W40" s="2"/>
      <c r="X40" s="2"/>
      <c r="Y40" s="2"/>
      <c r="Z40" s="2"/>
      <c r="AA40" s="2"/>
      <c r="AB40" s="2"/>
    </row>
    <row r="41" spans="1:29" s="1" customFormat="1" ht="18.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row>
    <row r="42" spans="1:29" s="1" customForma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row>
    <row r="43" spans="1:29" s="1" customForma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9" s="1" customForma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9" s="1" customFormat="1" ht="18.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9" s="1" customFormat="1" ht="18.75" customHeight="1">
      <c r="A46" s="2"/>
      <c r="B46" s="2"/>
      <c r="C46" s="10"/>
      <c r="D46" s="10"/>
      <c r="E46" s="10"/>
      <c r="F46" s="10"/>
      <c r="G46" s="2"/>
      <c r="H46" s="2"/>
      <c r="I46" s="156"/>
      <c r="J46" s="17"/>
      <c r="K46" s="17"/>
      <c r="L46" s="17"/>
      <c r="M46" s="17"/>
      <c r="N46" s="17"/>
      <c r="O46" s="17"/>
      <c r="P46" s="17"/>
      <c r="Q46" s="17"/>
      <c r="R46" s="17"/>
      <c r="S46" s="2"/>
      <c r="T46" s="2"/>
      <c r="U46" s="2"/>
      <c r="V46" s="2"/>
      <c r="W46" s="2"/>
      <c r="X46" s="2"/>
      <c r="Y46" s="2"/>
      <c r="Z46" s="2"/>
      <c r="AA46" s="2"/>
      <c r="AB46" s="2"/>
    </row>
    <row r="47" spans="1:29" s="1" customFormat="1" ht="18.75" customHeight="1">
      <c r="A47" s="2"/>
      <c r="B47" s="2"/>
      <c r="C47" s="10"/>
      <c r="D47" s="2"/>
      <c r="E47" s="2"/>
      <c r="F47" s="2"/>
      <c r="G47" s="2"/>
      <c r="H47" s="2"/>
      <c r="I47" s="156"/>
      <c r="J47" s="17"/>
      <c r="K47" s="17"/>
      <c r="L47" s="17"/>
      <c r="M47" s="17"/>
      <c r="N47" s="17"/>
      <c r="O47" s="17"/>
      <c r="P47" s="17"/>
      <c r="Q47" s="17"/>
      <c r="R47" s="17"/>
      <c r="S47" s="2"/>
      <c r="T47" s="2"/>
      <c r="U47" s="2"/>
      <c r="V47" s="2"/>
      <c r="W47" s="2"/>
      <c r="X47" s="2"/>
      <c r="Y47" s="2"/>
      <c r="Z47" s="2"/>
      <c r="AA47" s="2"/>
      <c r="AB47" s="2"/>
    </row>
    <row r="48" spans="1:29" s="1" customFormat="1" ht="18.75" customHeight="1">
      <c r="A48" s="2"/>
      <c r="B48" s="2"/>
      <c r="C48" s="10"/>
      <c r="E48" s="2"/>
      <c r="F48" s="2"/>
      <c r="G48" s="2"/>
      <c r="H48" s="2"/>
      <c r="I48" s="159"/>
      <c r="J48" s="160"/>
      <c r="K48" s="160"/>
      <c r="L48" s="160"/>
      <c r="M48" s="160"/>
      <c r="N48" s="160"/>
      <c r="O48" s="160"/>
      <c r="P48" s="160"/>
      <c r="Q48" s="160"/>
      <c r="R48" s="160"/>
      <c r="S48" s="2"/>
      <c r="T48" s="2"/>
      <c r="U48" s="2"/>
      <c r="V48" s="2"/>
      <c r="W48" s="2"/>
      <c r="X48" s="2"/>
      <c r="Y48" s="2"/>
      <c r="Z48" s="2"/>
      <c r="AA48" s="2"/>
      <c r="AB48" s="2"/>
    </row>
    <row r="49" spans="1:30" s="1" customForma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30" s="1" customForma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30" s="1" customForma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30" s="1" customForma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30">
      <c r="A53" s="14" t="s">
        <v>16</v>
      </c>
      <c r="B53" s="14"/>
      <c r="C53" s="14"/>
      <c r="D53" s="14"/>
      <c r="E53" s="14"/>
      <c r="F53" s="14"/>
      <c r="G53" s="14"/>
      <c r="H53" s="14"/>
      <c r="I53" s="14"/>
      <c r="J53" s="14"/>
      <c r="K53" s="14"/>
    </row>
    <row r="55" spans="1:30" ht="14.4">
      <c r="A55" s="458" t="s">
        <v>42</v>
      </c>
      <c r="B55" s="458"/>
      <c r="C55" s="458"/>
      <c r="D55" s="458"/>
      <c r="E55" s="458"/>
      <c r="F55" s="458"/>
      <c r="G55" s="458"/>
      <c r="H55" s="458"/>
      <c r="I55" s="458"/>
      <c r="J55" s="458"/>
      <c r="K55" s="458"/>
      <c r="L55" s="458"/>
      <c r="M55" s="458"/>
      <c r="N55" s="458"/>
      <c r="O55" s="458"/>
      <c r="P55" s="458"/>
      <c r="Q55" s="458"/>
      <c r="R55" s="458"/>
      <c r="S55" s="458"/>
      <c r="T55" s="458"/>
      <c r="U55" s="458"/>
      <c r="V55" s="458"/>
      <c r="W55" s="458"/>
      <c r="X55" s="458"/>
      <c r="Y55" s="458"/>
      <c r="Z55" s="458"/>
      <c r="AA55" s="458"/>
      <c r="AB55" s="458"/>
      <c r="AC55" s="1"/>
      <c r="AD55" s="1"/>
    </row>
    <row r="56" spans="1:30">
      <c r="A56" s="2"/>
      <c r="B56" s="2"/>
      <c r="C56" s="2"/>
      <c r="D56" s="2"/>
      <c r="E56" s="2"/>
      <c r="F56" s="2"/>
      <c r="G56" s="2"/>
      <c r="H56" s="2"/>
      <c r="I56" s="2"/>
      <c r="J56" s="2"/>
      <c r="K56" s="2"/>
      <c r="L56" s="2"/>
      <c r="M56" s="2"/>
      <c r="N56" s="2"/>
      <c r="O56" s="2"/>
      <c r="P56" s="2"/>
      <c r="Q56" s="2"/>
      <c r="R56" s="2"/>
      <c r="S56" s="2"/>
      <c r="T56" s="13"/>
      <c r="U56" s="13"/>
      <c r="V56" s="2"/>
      <c r="W56" s="2"/>
      <c r="X56" s="2"/>
      <c r="Y56" s="2"/>
      <c r="Z56" s="2"/>
      <c r="AA56" s="2"/>
      <c r="AB56" s="2"/>
      <c r="AC56" s="1"/>
      <c r="AD56" s="1"/>
    </row>
    <row r="57" spans="1:30" ht="34.799999999999997" customHeight="1">
      <c r="A57" s="451" t="s">
        <v>43</v>
      </c>
      <c r="B57" s="451"/>
      <c r="C57" s="451"/>
      <c r="D57" s="451"/>
      <c r="E57" s="451"/>
      <c r="F57" s="451"/>
      <c r="G57" s="451"/>
      <c r="H57" s="451"/>
      <c r="I57" s="519">
        <f>R10</f>
        <v>0</v>
      </c>
      <c r="J57" s="519"/>
      <c r="K57" s="519"/>
      <c r="L57" s="519"/>
      <c r="M57" s="519"/>
      <c r="N57" s="519"/>
      <c r="O57" s="519"/>
      <c r="P57" s="519"/>
      <c r="Q57" s="519"/>
      <c r="R57" s="519"/>
      <c r="S57" s="519"/>
      <c r="T57" s="519"/>
      <c r="U57" s="519"/>
      <c r="V57" s="519"/>
      <c r="W57" s="519"/>
      <c r="X57" s="519"/>
      <c r="Y57" s="519"/>
      <c r="Z57" s="519"/>
      <c r="AA57" s="519"/>
      <c r="AB57" s="519"/>
      <c r="AC57" s="1"/>
      <c r="AD57" s="1"/>
    </row>
    <row r="58" spans="1:30" ht="34.799999999999997" customHeight="1">
      <c r="A58" s="520" t="s">
        <v>44</v>
      </c>
      <c r="B58" s="521"/>
      <c r="C58" s="521"/>
      <c r="D58" s="521"/>
      <c r="E58" s="521"/>
      <c r="F58" s="521"/>
      <c r="G58" s="521"/>
      <c r="H58" s="522"/>
      <c r="I58" s="512"/>
      <c r="J58" s="513"/>
      <c r="K58" s="513"/>
      <c r="L58" s="513"/>
      <c r="M58" s="513"/>
      <c r="N58" s="513"/>
      <c r="O58" s="513"/>
      <c r="P58" s="513"/>
      <c r="Q58" s="513"/>
      <c r="R58" s="513"/>
      <c r="S58" s="513"/>
      <c r="T58" s="513"/>
      <c r="U58" s="513"/>
      <c r="V58" s="513"/>
      <c r="W58" s="513"/>
      <c r="X58" s="513"/>
      <c r="Y58" s="513"/>
      <c r="Z58" s="513"/>
      <c r="AA58" s="513"/>
      <c r="AB58" s="514"/>
      <c r="AC58" s="1"/>
      <c r="AD58" s="1"/>
    </row>
    <row r="59" spans="1:30" ht="34.799999999999997" customHeight="1">
      <c r="A59" s="500" t="s">
        <v>45</v>
      </c>
      <c r="B59" s="501"/>
      <c r="C59" s="501"/>
      <c r="D59" s="501"/>
      <c r="E59" s="501"/>
      <c r="F59" s="501"/>
      <c r="G59" s="501"/>
      <c r="H59" s="502"/>
      <c r="I59" s="515" t="s">
        <v>46</v>
      </c>
      <c r="J59" s="516"/>
      <c r="K59" s="517"/>
      <c r="L59" s="517"/>
      <c r="M59" s="517"/>
      <c r="N59" s="517"/>
      <c r="O59" s="517"/>
      <c r="P59" s="517"/>
      <c r="Q59" s="516"/>
      <c r="R59" s="516"/>
      <c r="S59" s="516" t="s">
        <v>59</v>
      </c>
      <c r="T59" s="516"/>
      <c r="U59" s="518"/>
      <c r="V59" s="518"/>
      <c r="W59" s="518"/>
      <c r="X59" s="518"/>
      <c r="Y59" s="518"/>
      <c r="Z59" s="518"/>
      <c r="AA59" s="518"/>
      <c r="AB59" s="19"/>
      <c r="AC59" s="1"/>
      <c r="AD59" s="1"/>
    </row>
    <row r="60" spans="1:30" ht="34.799999999999997" customHeight="1">
      <c r="A60" s="451" t="s">
        <v>60</v>
      </c>
      <c r="B60" s="451"/>
      <c r="C60" s="451"/>
      <c r="D60" s="451"/>
      <c r="E60" s="451"/>
      <c r="F60" s="451"/>
      <c r="G60" s="451"/>
      <c r="H60" s="451"/>
      <c r="I60" s="505"/>
      <c r="J60" s="506"/>
      <c r="K60" s="506"/>
      <c r="L60" s="506"/>
      <c r="M60" s="506"/>
      <c r="N60" s="506"/>
      <c r="O60" s="506"/>
      <c r="P60" s="506"/>
      <c r="Q60" s="506"/>
      <c r="R60" s="506"/>
      <c r="S60" s="506"/>
      <c r="T60" s="506"/>
      <c r="U60" s="506"/>
      <c r="V60" s="506"/>
      <c r="W60" s="506"/>
      <c r="X60" s="506"/>
      <c r="Y60" s="506"/>
      <c r="Z60" s="506"/>
      <c r="AA60" s="506"/>
      <c r="AB60" s="507"/>
      <c r="AC60" s="1"/>
      <c r="AD60" s="1"/>
    </row>
    <row r="61" spans="1:30" ht="34.799999999999997" customHeight="1">
      <c r="A61" s="451" t="s">
        <v>61</v>
      </c>
      <c r="B61" s="451"/>
      <c r="C61" s="451"/>
      <c r="D61" s="451"/>
      <c r="E61" s="451"/>
      <c r="F61" s="451"/>
      <c r="G61" s="451"/>
      <c r="H61" s="451"/>
      <c r="I61" s="508"/>
      <c r="J61" s="508"/>
      <c r="K61" s="508"/>
      <c r="L61" s="508"/>
      <c r="M61" s="508"/>
      <c r="N61" s="508"/>
      <c r="O61" s="508"/>
      <c r="P61" s="508"/>
      <c r="Q61" s="508"/>
      <c r="R61" s="508"/>
      <c r="S61" s="508"/>
      <c r="T61" s="508"/>
      <c r="U61" s="508"/>
      <c r="V61" s="508"/>
      <c r="W61" s="508"/>
      <c r="X61" s="508"/>
      <c r="Y61" s="508"/>
      <c r="Z61" s="508"/>
      <c r="AA61" s="508"/>
      <c r="AB61" s="508"/>
    </row>
    <row r="62" spans="1:30" ht="34.799999999999997" customHeight="1">
      <c r="A62" s="509" t="s">
        <v>79</v>
      </c>
      <c r="B62" s="510"/>
      <c r="C62" s="510"/>
      <c r="D62" s="510"/>
      <c r="E62" s="510"/>
      <c r="F62" s="510"/>
      <c r="G62" s="510"/>
      <c r="H62" s="511"/>
      <c r="I62" s="512"/>
      <c r="J62" s="513"/>
      <c r="K62" s="513"/>
      <c r="L62" s="513"/>
      <c r="M62" s="513"/>
      <c r="N62" s="513"/>
      <c r="O62" s="513"/>
      <c r="P62" s="513"/>
      <c r="Q62" s="513"/>
      <c r="R62" s="513"/>
      <c r="S62" s="513"/>
      <c r="T62" s="513"/>
      <c r="U62" s="513"/>
      <c r="V62" s="513"/>
      <c r="W62" s="513"/>
      <c r="X62" s="513"/>
      <c r="Y62" s="513"/>
      <c r="Z62" s="513"/>
      <c r="AA62" s="513"/>
      <c r="AB62" s="514"/>
    </row>
    <row r="63" spans="1:30" ht="73.2" customHeight="1">
      <c r="A63" s="40" t="s">
        <v>81</v>
      </c>
      <c r="B63" s="41"/>
      <c r="C63" s="41"/>
      <c r="D63" s="41"/>
      <c r="E63" s="41"/>
      <c r="F63" s="41"/>
      <c r="G63" s="41"/>
      <c r="H63" s="42"/>
      <c r="I63" s="497"/>
      <c r="J63" s="498"/>
      <c r="K63" s="498"/>
      <c r="L63" s="498"/>
      <c r="M63" s="498"/>
      <c r="N63" s="498"/>
      <c r="O63" s="498"/>
      <c r="P63" s="498"/>
      <c r="Q63" s="498"/>
      <c r="R63" s="498"/>
      <c r="S63" s="498"/>
      <c r="T63" s="498"/>
      <c r="U63" s="498"/>
      <c r="V63" s="498"/>
      <c r="W63" s="498"/>
      <c r="X63" s="498"/>
      <c r="Y63" s="498"/>
      <c r="Z63" s="498"/>
      <c r="AA63" s="498"/>
      <c r="AB63" s="499"/>
    </row>
    <row r="64" spans="1:30" ht="33.75" customHeight="1">
      <c r="A64" s="500" t="s">
        <v>83</v>
      </c>
      <c r="B64" s="501"/>
      <c r="C64" s="501"/>
      <c r="D64" s="501"/>
      <c r="E64" s="501"/>
      <c r="F64" s="501"/>
      <c r="G64" s="501"/>
      <c r="H64" s="502"/>
      <c r="I64" s="480"/>
      <c r="J64" s="481"/>
      <c r="K64" s="481"/>
      <c r="L64" s="481"/>
      <c r="M64" s="481"/>
      <c r="N64" s="503" t="s">
        <v>84</v>
      </c>
      <c r="O64" s="504"/>
      <c r="P64" s="470" t="s">
        <v>85</v>
      </c>
      <c r="Q64" s="470"/>
      <c r="R64" s="470"/>
      <c r="S64" s="470"/>
      <c r="T64" s="480" t="s">
        <v>47</v>
      </c>
      <c r="U64" s="481"/>
      <c r="V64" s="503"/>
      <c r="W64" s="503"/>
      <c r="X64" s="503"/>
      <c r="Y64" s="48" t="s">
        <v>1</v>
      </c>
      <c r="Z64" s="503"/>
      <c r="AA64" s="503"/>
      <c r="AB64" s="46" t="s">
        <v>2</v>
      </c>
    </row>
    <row r="65" spans="1:28" ht="33.75" customHeight="1">
      <c r="A65" s="40" t="s">
        <v>82</v>
      </c>
      <c r="B65" s="41"/>
      <c r="C65" s="41"/>
      <c r="D65" s="41"/>
      <c r="E65" s="41"/>
      <c r="F65" s="41"/>
      <c r="G65" s="41"/>
      <c r="H65" s="42"/>
      <c r="I65" s="480" t="s">
        <v>48</v>
      </c>
      <c r="J65" s="481"/>
      <c r="K65" s="481"/>
      <c r="L65" s="481"/>
      <c r="M65" s="481"/>
      <c r="N65" s="481"/>
      <c r="O65" s="481"/>
      <c r="P65" s="481"/>
      <c r="Q65" s="38" t="s">
        <v>49</v>
      </c>
      <c r="R65" s="38"/>
      <c r="S65" s="481" t="s">
        <v>86</v>
      </c>
      <c r="T65" s="481"/>
      <c r="U65" s="481"/>
      <c r="V65" s="481"/>
      <c r="W65" s="481"/>
      <c r="X65" s="481"/>
      <c r="Y65" s="481"/>
      <c r="Z65" s="481"/>
      <c r="AA65" s="38" t="s">
        <v>49</v>
      </c>
      <c r="AB65" s="47"/>
    </row>
    <row r="66" spans="1:28" ht="33.75" customHeight="1">
      <c r="A66" s="405" t="s">
        <v>80</v>
      </c>
      <c r="B66" s="485"/>
      <c r="C66" s="485"/>
      <c r="D66" s="485"/>
      <c r="E66" s="485"/>
      <c r="F66" s="485"/>
      <c r="G66" s="485"/>
      <c r="H66" s="486"/>
      <c r="I66" s="479" t="s">
        <v>50</v>
      </c>
      <c r="J66" s="479"/>
      <c r="K66" s="479"/>
      <c r="L66" s="479"/>
      <c r="M66" s="482"/>
      <c r="N66" s="483"/>
      <c r="O66" s="483"/>
      <c r="P66" s="483"/>
      <c r="Q66" s="483"/>
      <c r="R66" s="483"/>
      <c r="S66" s="483"/>
      <c r="T66" s="483"/>
      <c r="U66" s="483"/>
      <c r="V66" s="483"/>
      <c r="W66" s="483"/>
      <c r="X66" s="483"/>
      <c r="Y66" s="483"/>
      <c r="Z66" s="483"/>
      <c r="AA66" s="481" t="s">
        <v>17</v>
      </c>
      <c r="AB66" s="484"/>
    </row>
    <row r="67" spans="1:28" ht="33.75" customHeight="1">
      <c r="A67" s="487"/>
      <c r="B67" s="488"/>
      <c r="C67" s="488"/>
      <c r="D67" s="488"/>
      <c r="E67" s="488"/>
      <c r="F67" s="488"/>
      <c r="G67" s="488"/>
      <c r="H67" s="489"/>
      <c r="I67" s="479" t="s">
        <v>51</v>
      </c>
      <c r="J67" s="479"/>
      <c r="K67" s="479"/>
      <c r="L67" s="479"/>
      <c r="M67" s="480"/>
      <c r="N67" s="481"/>
      <c r="O67" s="481"/>
      <c r="P67" s="481"/>
      <c r="Q67" s="481"/>
      <c r="R67" s="38" t="s">
        <v>88</v>
      </c>
      <c r="S67" s="479" t="s">
        <v>52</v>
      </c>
      <c r="T67" s="479"/>
      <c r="U67" s="479"/>
      <c r="V67" s="479"/>
      <c r="W67" s="480"/>
      <c r="X67" s="481"/>
      <c r="Y67" s="481"/>
      <c r="Z67" s="481"/>
      <c r="AA67" s="481"/>
      <c r="AB67" s="39" t="s">
        <v>88</v>
      </c>
    </row>
    <row r="68" spans="1:28" ht="33.75" customHeight="1">
      <c r="A68" s="487"/>
      <c r="B68" s="488"/>
      <c r="C68" s="488"/>
      <c r="D68" s="488"/>
      <c r="E68" s="488"/>
      <c r="F68" s="488"/>
      <c r="G68" s="488"/>
      <c r="H68" s="489"/>
      <c r="I68" s="479" t="s">
        <v>54</v>
      </c>
      <c r="J68" s="479"/>
      <c r="K68" s="479"/>
      <c r="L68" s="479"/>
      <c r="M68" s="480"/>
      <c r="N68" s="481"/>
      <c r="O68" s="481"/>
      <c r="P68" s="481"/>
      <c r="Q68" s="481"/>
      <c r="R68" s="38" t="s">
        <v>88</v>
      </c>
      <c r="S68" s="479" t="s">
        <v>89</v>
      </c>
      <c r="T68" s="479"/>
      <c r="U68" s="479"/>
      <c r="V68" s="479"/>
      <c r="W68" s="480"/>
      <c r="X68" s="481"/>
      <c r="Y68" s="481"/>
      <c r="Z68" s="481"/>
      <c r="AA68" s="481"/>
      <c r="AB68" s="39" t="s">
        <v>88</v>
      </c>
    </row>
    <row r="69" spans="1:28" ht="33.75" customHeight="1">
      <c r="A69" s="490"/>
      <c r="B69" s="491"/>
      <c r="C69" s="491"/>
      <c r="D69" s="491"/>
      <c r="E69" s="491"/>
      <c r="F69" s="491"/>
      <c r="G69" s="491"/>
      <c r="H69" s="492"/>
      <c r="I69" s="479" t="s">
        <v>87</v>
      </c>
      <c r="J69" s="479"/>
      <c r="K69" s="479"/>
      <c r="L69" s="479"/>
      <c r="M69" s="482"/>
      <c r="N69" s="483"/>
      <c r="O69" s="483"/>
      <c r="P69" s="483"/>
      <c r="Q69" s="483"/>
      <c r="R69" s="483"/>
      <c r="S69" s="483"/>
      <c r="T69" s="483"/>
      <c r="U69" s="483"/>
      <c r="V69" s="483"/>
      <c r="W69" s="483"/>
      <c r="X69" s="483"/>
      <c r="Y69" s="483"/>
      <c r="Z69" s="483"/>
      <c r="AA69" s="481" t="s">
        <v>17</v>
      </c>
      <c r="AB69" s="484"/>
    </row>
    <row r="70" spans="1:28" ht="33.75" customHeight="1">
      <c r="A70" s="405" t="s">
        <v>90</v>
      </c>
      <c r="B70" s="485"/>
      <c r="C70" s="485"/>
      <c r="D70" s="485"/>
      <c r="E70" s="485"/>
      <c r="F70" s="485"/>
      <c r="G70" s="485"/>
      <c r="H70" s="486"/>
      <c r="I70" s="479" t="s">
        <v>50</v>
      </c>
      <c r="J70" s="479"/>
      <c r="K70" s="479"/>
      <c r="L70" s="479"/>
      <c r="M70" s="493"/>
      <c r="N70" s="494"/>
      <c r="O70" s="494"/>
      <c r="P70" s="494"/>
      <c r="Q70" s="494"/>
      <c r="R70" s="494"/>
      <c r="S70" s="494"/>
      <c r="T70" s="494"/>
      <c r="U70" s="494"/>
      <c r="V70" s="494"/>
      <c r="W70" s="494"/>
      <c r="X70" s="494"/>
      <c r="Y70" s="494"/>
      <c r="Z70" s="494"/>
      <c r="AA70" s="481" t="s">
        <v>17</v>
      </c>
      <c r="AB70" s="484"/>
    </row>
    <row r="71" spans="1:28" ht="33.75" customHeight="1">
      <c r="A71" s="487"/>
      <c r="B71" s="488"/>
      <c r="C71" s="488"/>
      <c r="D71" s="488"/>
      <c r="E71" s="488"/>
      <c r="F71" s="488"/>
      <c r="G71" s="488"/>
      <c r="H71" s="489"/>
      <c r="I71" s="479" t="s">
        <v>51</v>
      </c>
      <c r="J71" s="479"/>
      <c r="K71" s="479"/>
      <c r="L71" s="479"/>
      <c r="M71" s="480"/>
      <c r="N71" s="481"/>
      <c r="O71" s="481"/>
      <c r="P71" s="481"/>
      <c r="Q71" s="481"/>
      <c r="R71" s="38" t="s">
        <v>88</v>
      </c>
      <c r="S71" s="479" t="s">
        <v>52</v>
      </c>
      <c r="T71" s="479"/>
      <c r="U71" s="479"/>
      <c r="V71" s="479"/>
      <c r="W71" s="480"/>
      <c r="X71" s="481"/>
      <c r="Y71" s="481"/>
      <c r="Z71" s="481"/>
      <c r="AA71" s="481"/>
      <c r="AB71" s="39" t="s">
        <v>88</v>
      </c>
    </row>
    <row r="72" spans="1:28" ht="33.75" customHeight="1">
      <c r="A72" s="487"/>
      <c r="B72" s="488"/>
      <c r="C72" s="488"/>
      <c r="D72" s="488"/>
      <c r="E72" s="488"/>
      <c r="F72" s="488"/>
      <c r="G72" s="488"/>
      <c r="H72" s="489"/>
      <c r="I72" s="479" t="s">
        <v>54</v>
      </c>
      <c r="J72" s="479"/>
      <c r="K72" s="479"/>
      <c r="L72" s="479"/>
      <c r="M72" s="480"/>
      <c r="N72" s="481"/>
      <c r="O72" s="481"/>
      <c r="P72" s="481"/>
      <c r="Q72" s="481"/>
      <c r="R72" s="38" t="s">
        <v>88</v>
      </c>
      <c r="S72" s="479" t="s">
        <v>89</v>
      </c>
      <c r="T72" s="479"/>
      <c r="U72" s="479"/>
      <c r="V72" s="479"/>
      <c r="W72" s="480"/>
      <c r="X72" s="481"/>
      <c r="Y72" s="481"/>
      <c r="Z72" s="481"/>
      <c r="AA72" s="481"/>
      <c r="AB72" s="39" t="s">
        <v>88</v>
      </c>
    </row>
    <row r="73" spans="1:28" ht="33.75" customHeight="1">
      <c r="A73" s="490"/>
      <c r="B73" s="491"/>
      <c r="C73" s="491"/>
      <c r="D73" s="491"/>
      <c r="E73" s="491"/>
      <c r="F73" s="491"/>
      <c r="G73" s="491"/>
      <c r="H73" s="492"/>
      <c r="I73" s="479" t="s">
        <v>87</v>
      </c>
      <c r="J73" s="479"/>
      <c r="K73" s="479"/>
      <c r="L73" s="479"/>
      <c r="M73" s="482"/>
      <c r="N73" s="483"/>
      <c r="O73" s="483"/>
      <c r="P73" s="483"/>
      <c r="Q73" s="483"/>
      <c r="R73" s="483"/>
      <c r="S73" s="483"/>
      <c r="T73" s="483"/>
      <c r="U73" s="483"/>
      <c r="V73" s="483"/>
      <c r="W73" s="483"/>
      <c r="X73" s="483"/>
      <c r="Y73" s="483"/>
      <c r="Z73" s="483"/>
      <c r="AA73" s="481" t="s">
        <v>17</v>
      </c>
      <c r="AB73" s="484"/>
    </row>
    <row r="74" spans="1:28" ht="33.75" customHeight="1">
      <c r="A74" s="405" t="s">
        <v>91</v>
      </c>
      <c r="B74" s="485"/>
      <c r="C74" s="485"/>
      <c r="D74" s="485"/>
      <c r="E74" s="485"/>
      <c r="F74" s="485"/>
      <c r="G74" s="485"/>
      <c r="H74" s="486"/>
      <c r="I74" s="479" t="s">
        <v>50</v>
      </c>
      <c r="J74" s="479"/>
      <c r="K74" s="479"/>
      <c r="L74" s="479"/>
      <c r="M74" s="482"/>
      <c r="N74" s="483"/>
      <c r="O74" s="483"/>
      <c r="P74" s="483"/>
      <c r="Q74" s="483"/>
      <c r="R74" s="483"/>
      <c r="S74" s="483"/>
      <c r="T74" s="483"/>
      <c r="U74" s="483"/>
      <c r="V74" s="483"/>
      <c r="W74" s="483"/>
      <c r="X74" s="483"/>
      <c r="Y74" s="483"/>
      <c r="Z74" s="483"/>
      <c r="AA74" s="481" t="s">
        <v>17</v>
      </c>
      <c r="AB74" s="484"/>
    </row>
    <row r="75" spans="1:28" ht="33.75" customHeight="1">
      <c r="A75" s="487"/>
      <c r="B75" s="488"/>
      <c r="C75" s="488"/>
      <c r="D75" s="488"/>
      <c r="E75" s="488"/>
      <c r="F75" s="488"/>
      <c r="G75" s="488"/>
      <c r="H75" s="489"/>
      <c r="I75" s="479" t="s">
        <v>51</v>
      </c>
      <c r="J75" s="479"/>
      <c r="K75" s="479"/>
      <c r="L75" s="479"/>
      <c r="M75" s="480"/>
      <c r="N75" s="481"/>
      <c r="O75" s="481"/>
      <c r="P75" s="481"/>
      <c r="Q75" s="481"/>
      <c r="R75" s="38" t="s">
        <v>88</v>
      </c>
      <c r="S75" s="479" t="s">
        <v>52</v>
      </c>
      <c r="T75" s="479"/>
      <c r="U75" s="479"/>
      <c r="V75" s="479"/>
      <c r="W75" s="480"/>
      <c r="X75" s="481"/>
      <c r="Y75" s="481"/>
      <c r="Z75" s="481"/>
      <c r="AA75" s="481"/>
      <c r="AB75" s="39" t="s">
        <v>88</v>
      </c>
    </row>
    <row r="76" spans="1:28" ht="33.75" customHeight="1">
      <c r="A76" s="487"/>
      <c r="B76" s="488"/>
      <c r="C76" s="488"/>
      <c r="D76" s="488"/>
      <c r="E76" s="488"/>
      <c r="F76" s="488"/>
      <c r="G76" s="488"/>
      <c r="H76" s="489"/>
      <c r="I76" s="479" t="s">
        <v>54</v>
      </c>
      <c r="J76" s="479"/>
      <c r="K76" s="479"/>
      <c r="L76" s="479"/>
      <c r="M76" s="480"/>
      <c r="N76" s="481"/>
      <c r="O76" s="481"/>
      <c r="P76" s="481"/>
      <c r="Q76" s="481"/>
      <c r="R76" s="38" t="s">
        <v>88</v>
      </c>
      <c r="S76" s="479" t="s">
        <v>89</v>
      </c>
      <c r="T76" s="479"/>
      <c r="U76" s="479"/>
      <c r="V76" s="479"/>
      <c r="W76" s="480"/>
      <c r="X76" s="481"/>
      <c r="Y76" s="481"/>
      <c r="Z76" s="481"/>
      <c r="AA76" s="481"/>
      <c r="AB76" s="39" t="s">
        <v>88</v>
      </c>
    </row>
    <row r="77" spans="1:28" ht="33.75" customHeight="1">
      <c r="A77" s="490"/>
      <c r="B77" s="491"/>
      <c r="C77" s="491"/>
      <c r="D77" s="491"/>
      <c r="E77" s="491"/>
      <c r="F77" s="491"/>
      <c r="G77" s="491"/>
      <c r="H77" s="492"/>
      <c r="I77" s="479" t="s">
        <v>87</v>
      </c>
      <c r="J77" s="479"/>
      <c r="K77" s="479"/>
      <c r="L77" s="479"/>
      <c r="M77" s="482"/>
      <c r="N77" s="483"/>
      <c r="O77" s="483"/>
      <c r="P77" s="483"/>
      <c r="Q77" s="483"/>
      <c r="R77" s="483"/>
      <c r="S77" s="483"/>
      <c r="T77" s="483"/>
      <c r="U77" s="483"/>
      <c r="V77" s="483"/>
      <c r="W77" s="483"/>
      <c r="X77" s="483"/>
      <c r="Y77" s="483"/>
      <c r="Z77" s="483"/>
      <c r="AA77" s="481" t="s">
        <v>17</v>
      </c>
      <c r="AB77" s="484"/>
    </row>
    <row r="78" spans="1:28" ht="21.6" customHeight="1">
      <c r="A78" s="435" t="s">
        <v>92</v>
      </c>
      <c r="B78" s="436"/>
      <c r="C78" s="436"/>
      <c r="D78" s="436"/>
      <c r="E78" s="436"/>
      <c r="F78" s="436"/>
      <c r="G78" s="436"/>
      <c r="H78" s="436"/>
      <c r="I78" s="436"/>
      <c r="J78" s="436"/>
      <c r="K78" s="436"/>
      <c r="L78" s="436"/>
      <c r="M78" s="436"/>
      <c r="N78" s="436"/>
      <c r="O78" s="436"/>
      <c r="P78" s="436"/>
      <c r="Q78" s="436"/>
      <c r="R78" s="436"/>
      <c r="S78" s="436"/>
      <c r="T78" s="436"/>
      <c r="U78" s="436"/>
      <c r="V78" s="436"/>
      <c r="W78" s="436"/>
      <c r="X78" s="436"/>
      <c r="Y78" s="436"/>
      <c r="Z78" s="436"/>
      <c r="AA78" s="436"/>
      <c r="AB78" s="437"/>
    </row>
    <row r="79" spans="1:28" ht="21.6" customHeight="1">
      <c r="A79" s="470"/>
      <c r="B79" s="470"/>
      <c r="C79" s="470" t="s">
        <v>94</v>
      </c>
      <c r="D79" s="470"/>
      <c r="E79" s="470"/>
      <c r="F79" s="470"/>
      <c r="G79" s="470"/>
      <c r="H79" s="470"/>
      <c r="I79" s="470"/>
      <c r="J79" s="470"/>
      <c r="K79" s="477" t="s">
        <v>96</v>
      </c>
      <c r="L79" s="477"/>
      <c r="M79" s="477"/>
      <c r="N79" s="477"/>
      <c r="O79" s="478"/>
      <c r="P79" s="478"/>
      <c r="Q79" s="470" t="s">
        <v>93</v>
      </c>
      <c r="R79" s="470"/>
      <c r="S79" s="470"/>
      <c r="T79" s="470"/>
      <c r="U79" s="470"/>
      <c r="V79" s="470"/>
      <c r="W79" s="470"/>
      <c r="X79" s="470"/>
      <c r="Y79" s="477" t="s">
        <v>95</v>
      </c>
      <c r="Z79" s="477"/>
      <c r="AA79" s="477"/>
      <c r="AB79" s="477"/>
    </row>
    <row r="80" spans="1:28" ht="25.8" customHeight="1">
      <c r="A80" s="470">
        <v>1</v>
      </c>
      <c r="B80" s="470"/>
      <c r="C80" s="471"/>
      <c r="D80" s="472"/>
      <c r="E80" s="472"/>
      <c r="F80" s="472"/>
      <c r="G80" s="472"/>
      <c r="H80" s="472"/>
      <c r="I80" s="472"/>
      <c r="J80" s="473"/>
      <c r="K80" s="474"/>
      <c r="L80" s="475"/>
      <c r="M80" s="475"/>
      <c r="N80" s="475"/>
      <c r="O80" s="476">
        <v>6</v>
      </c>
      <c r="P80" s="476"/>
      <c r="Q80" s="471"/>
      <c r="R80" s="472"/>
      <c r="S80" s="472"/>
      <c r="T80" s="472"/>
      <c r="U80" s="472"/>
      <c r="V80" s="472"/>
      <c r="W80" s="472"/>
      <c r="X80" s="473"/>
      <c r="Y80" s="474"/>
      <c r="Z80" s="475"/>
      <c r="AA80" s="475"/>
      <c r="AB80" s="475"/>
    </row>
    <row r="81" spans="1:28" ht="25.8" customHeight="1">
      <c r="A81" s="470">
        <v>2</v>
      </c>
      <c r="B81" s="470"/>
      <c r="C81" s="471"/>
      <c r="D81" s="472"/>
      <c r="E81" s="472"/>
      <c r="F81" s="472"/>
      <c r="G81" s="472"/>
      <c r="H81" s="472"/>
      <c r="I81" s="472"/>
      <c r="J81" s="473"/>
      <c r="K81" s="474"/>
      <c r="L81" s="475"/>
      <c r="M81" s="475"/>
      <c r="N81" s="475"/>
      <c r="O81" s="476">
        <v>7</v>
      </c>
      <c r="P81" s="476"/>
      <c r="Q81" s="471"/>
      <c r="R81" s="472"/>
      <c r="S81" s="472"/>
      <c r="T81" s="472"/>
      <c r="U81" s="472"/>
      <c r="V81" s="472"/>
      <c r="W81" s="472"/>
      <c r="X81" s="473"/>
      <c r="Y81" s="474"/>
      <c r="Z81" s="475"/>
      <c r="AA81" s="475"/>
      <c r="AB81" s="475"/>
    </row>
    <row r="82" spans="1:28" ht="25.8" customHeight="1">
      <c r="A82" s="470">
        <v>3</v>
      </c>
      <c r="B82" s="470"/>
      <c r="C82" s="471"/>
      <c r="D82" s="472"/>
      <c r="E82" s="472"/>
      <c r="F82" s="472"/>
      <c r="G82" s="472"/>
      <c r="H82" s="472"/>
      <c r="I82" s="472"/>
      <c r="J82" s="473"/>
      <c r="K82" s="474"/>
      <c r="L82" s="475"/>
      <c r="M82" s="475"/>
      <c r="N82" s="475"/>
      <c r="O82" s="476">
        <v>8</v>
      </c>
      <c r="P82" s="476"/>
      <c r="Q82" s="471"/>
      <c r="R82" s="472"/>
      <c r="S82" s="472"/>
      <c r="T82" s="472"/>
      <c r="U82" s="472"/>
      <c r="V82" s="472"/>
      <c r="W82" s="472"/>
      <c r="X82" s="473"/>
      <c r="Y82" s="474"/>
      <c r="Z82" s="475"/>
      <c r="AA82" s="475"/>
      <c r="AB82" s="475"/>
    </row>
    <row r="83" spans="1:28" ht="25.8" customHeight="1">
      <c r="A83" s="470">
        <v>4</v>
      </c>
      <c r="B83" s="470"/>
      <c r="C83" s="471"/>
      <c r="D83" s="472"/>
      <c r="E83" s="472"/>
      <c r="F83" s="472"/>
      <c r="G83" s="472"/>
      <c r="H83" s="472"/>
      <c r="I83" s="472"/>
      <c r="J83" s="473"/>
      <c r="K83" s="474"/>
      <c r="L83" s="475"/>
      <c r="M83" s="475"/>
      <c r="N83" s="475"/>
      <c r="O83" s="476">
        <v>9</v>
      </c>
      <c r="P83" s="476"/>
      <c r="Q83" s="471"/>
      <c r="R83" s="472"/>
      <c r="S83" s="472"/>
      <c r="T83" s="472"/>
      <c r="U83" s="472"/>
      <c r="V83" s="472"/>
      <c r="W83" s="472"/>
      <c r="X83" s="473"/>
      <c r="Y83" s="474"/>
      <c r="Z83" s="475"/>
      <c r="AA83" s="475"/>
      <c r="AB83" s="475"/>
    </row>
    <row r="84" spans="1:28" ht="25.8" customHeight="1">
      <c r="A84" s="470">
        <v>5</v>
      </c>
      <c r="B84" s="470"/>
      <c r="C84" s="471"/>
      <c r="D84" s="472"/>
      <c r="E84" s="472"/>
      <c r="F84" s="472"/>
      <c r="G84" s="472"/>
      <c r="H84" s="472"/>
      <c r="I84" s="472"/>
      <c r="J84" s="473"/>
      <c r="K84" s="474"/>
      <c r="L84" s="475"/>
      <c r="M84" s="475"/>
      <c r="N84" s="475"/>
      <c r="O84" s="476">
        <v>10</v>
      </c>
      <c r="P84" s="476"/>
      <c r="Q84" s="471"/>
      <c r="R84" s="472"/>
      <c r="S84" s="472"/>
      <c r="T84" s="472"/>
      <c r="U84" s="472"/>
      <c r="V84" s="472"/>
      <c r="W84" s="472"/>
      <c r="X84" s="473"/>
      <c r="Y84" s="474"/>
      <c r="Z84" s="475"/>
      <c r="AA84" s="475"/>
      <c r="AB84" s="475"/>
    </row>
    <row r="85" spans="1:28" ht="25.8" customHeight="1">
      <c r="A85" s="435" t="s">
        <v>97</v>
      </c>
      <c r="B85" s="436"/>
      <c r="C85" s="436"/>
      <c r="D85" s="436"/>
      <c r="E85" s="436"/>
      <c r="F85" s="436"/>
      <c r="G85" s="436"/>
      <c r="H85" s="436"/>
      <c r="I85" s="436"/>
      <c r="J85" s="436"/>
      <c r="K85" s="436"/>
      <c r="L85" s="436"/>
      <c r="M85" s="436"/>
      <c r="N85" s="436"/>
      <c r="O85" s="436"/>
      <c r="P85" s="436"/>
      <c r="Q85" s="436"/>
      <c r="R85" s="436"/>
      <c r="S85" s="436"/>
      <c r="T85" s="436"/>
      <c r="U85" s="436"/>
      <c r="V85" s="436"/>
      <c r="W85" s="436"/>
      <c r="X85" s="436"/>
      <c r="Y85" s="436"/>
      <c r="Z85" s="436"/>
      <c r="AA85" s="436"/>
      <c r="AB85" s="437"/>
    </row>
    <row r="86" spans="1:28" ht="25.8" customHeight="1">
      <c r="A86" s="470"/>
      <c r="B86" s="470"/>
      <c r="C86" s="470" t="s">
        <v>98</v>
      </c>
      <c r="D86" s="470"/>
      <c r="E86" s="470"/>
      <c r="F86" s="470"/>
      <c r="G86" s="470"/>
      <c r="H86" s="470"/>
      <c r="I86" s="470"/>
      <c r="J86" s="470"/>
      <c r="K86" s="470"/>
      <c r="L86" s="470"/>
      <c r="M86" s="470"/>
      <c r="N86" s="470" t="s">
        <v>99</v>
      </c>
      <c r="O86" s="470"/>
      <c r="P86" s="470"/>
      <c r="Q86" s="470"/>
      <c r="R86" s="470" t="s">
        <v>100</v>
      </c>
      <c r="S86" s="470"/>
      <c r="T86" s="470"/>
      <c r="U86" s="470"/>
      <c r="V86" s="470"/>
      <c r="W86" s="470"/>
      <c r="X86" s="470"/>
      <c r="Y86" s="470"/>
      <c r="Z86" s="470"/>
      <c r="AA86" s="470"/>
      <c r="AB86" s="470"/>
    </row>
    <row r="87" spans="1:28" ht="25.8" customHeight="1">
      <c r="A87" s="462">
        <v>1</v>
      </c>
      <c r="B87" s="462"/>
      <c r="C87" s="463"/>
      <c r="D87" s="463"/>
      <c r="E87" s="463"/>
      <c r="F87" s="463"/>
      <c r="G87" s="463"/>
      <c r="H87" s="463"/>
      <c r="I87" s="463"/>
      <c r="J87" s="463"/>
      <c r="K87" s="463"/>
      <c r="L87" s="463"/>
      <c r="M87" s="463"/>
      <c r="N87" s="462"/>
      <c r="O87" s="462"/>
      <c r="P87" s="462"/>
      <c r="Q87" s="462"/>
      <c r="R87" s="463"/>
      <c r="S87" s="463"/>
      <c r="T87" s="463"/>
      <c r="U87" s="463"/>
      <c r="V87" s="463"/>
      <c r="W87" s="463"/>
      <c r="X87" s="463"/>
      <c r="Y87" s="463"/>
      <c r="Z87" s="463"/>
      <c r="AA87" s="463"/>
      <c r="AB87" s="463"/>
    </row>
    <row r="88" spans="1:28" ht="25.8" customHeight="1">
      <c r="A88" s="462">
        <v>2</v>
      </c>
      <c r="B88" s="462"/>
      <c r="C88" s="463"/>
      <c r="D88" s="463"/>
      <c r="E88" s="463"/>
      <c r="F88" s="463"/>
      <c r="G88" s="463"/>
      <c r="H88" s="463"/>
      <c r="I88" s="463"/>
      <c r="J88" s="463"/>
      <c r="K88" s="463"/>
      <c r="L88" s="463"/>
      <c r="M88" s="463"/>
      <c r="N88" s="462"/>
      <c r="O88" s="462"/>
      <c r="P88" s="462"/>
      <c r="Q88" s="462"/>
      <c r="R88" s="463"/>
      <c r="S88" s="463"/>
      <c r="T88" s="463"/>
      <c r="U88" s="463"/>
      <c r="V88" s="463"/>
      <c r="W88" s="463"/>
      <c r="X88" s="463"/>
      <c r="Y88" s="463"/>
      <c r="Z88" s="463"/>
      <c r="AA88" s="463"/>
      <c r="AB88" s="463"/>
    </row>
    <row r="89" spans="1:28" ht="25.8" customHeight="1">
      <c r="A89" s="462">
        <v>3</v>
      </c>
      <c r="B89" s="462"/>
      <c r="C89" s="463"/>
      <c r="D89" s="463"/>
      <c r="E89" s="463"/>
      <c r="F89" s="463"/>
      <c r="G89" s="463"/>
      <c r="H89" s="463"/>
      <c r="I89" s="463"/>
      <c r="J89" s="463"/>
      <c r="K89" s="463"/>
      <c r="L89" s="463"/>
      <c r="M89" s="463"/>
      <c r="N89" s="462"/>
      <c r="O89" s="462"/>
      <c r="P89" s="462"/>
      <c r="Q89" s="462"/>
      <c r="R89" s="463"/>
      <c r="S89" s="463"/>
      <c r="T89" s="463"/>
      <c r="U89" s="463"/>
      <c r="V89" s="463"/>
      <c r="W89" s="463"/>
      <c r="X89" s="463"/>
      <c r="Y89" s="463"/>
      <c r="Z89" s="463"/>
      <c r="AA89" s="463"/>
      <c r="AB89" s="463"/>
    </row>
    <row r="90" spans="1:28" ht="25.8" customHeight="1">
      <c r="A90" s="462">
        <v>4</v>
      </c>
      <c r="B90" s="462"/>
      <c r="C90" s="463"/>
      <c r="D90" s="463"/>
      <c r="E90" s="463"/>
      <c r="F90" s="463"/>
      <c r="G90" s="463"/>
      <c r="H90" s="463"/>
      <c r="I90" s="463"/>
      <c r="J90" s="463"/>
      <c r="K90" s="463"/>
      <c r="L90" s="463"/>
      <c r="M90" s="463"/>
      <c r="N90" s="462"/>
      <c r="O90" s="462"/>
      <c r="P90" s="462"/>
      <c r="Q90" s="462"/>
      <c r="R90" s="463"/>
      <c r="S90" s="463"/>
      <c r="T90" s="463"/>
      <c r="U90" s="463"/>
      <c r="V90" s="463"/>
      <c r="W90" s="463"/>
      <c r="X90" s="463"/>
      <c r="Y90" s="463"/>
      <c r="Z90" s="463"/>
      <c r="AA90" s="463"/>
      <c r="AB90" s="463"/>
    </row>
    <row r="91" spans="1:28" ht="25.8" customHeight="1">
      <c r="A91" s="462">
        <v>5</v>
      </c>
      <c r="B91" s="462"/>
      <c r="C91" s="463"/>
      <c r="D91" s="463"/>
      <c r="E91" s="463"/>
      <c r="F91" s="463"/>
      <c r="G91" s="463"/>
      <c r="H91" s="463"/>
      <c r="I91" s="463"/>
      <c r="J91" s="463"/>
      <c r="K91" s="463"/>
      <c r="L91" s="463"/>
      <c r="M91" s="463"/>
      <c r="N91" s="462"/>
      <c r="O91" s="462"/>
      <c r="P91" s="462"/>
      <c r="Q91" s="462"/>
      <c r="R91" s="463"/>
      <c r="S91" s="463"/>
      <c r="T91" s="463"/>
      <c r="U91" s="463"/>
      <c r="V91" s="463"/>
      <c r="W91" s="463"/>
      <c r="X91" s="463"/>
      <c r="Y91" s="463"/>
      <c r="Z91" s="463"/>
      <c r="AA91" s="463"/>
      <c r="AB91" s="463"/>
    </row>
    <row r="92" spans="1:28" ht="25.8" customHeight="1">
      <c r="A92" s="462">
        <v>6</v>
      </c>
      <c r="B92" s="462"/>
      <c r="C92" s="463"/>
      <c r="D92" s="463"/>
      <c r="E92" s="463"/>
      <c r="F92" s="463"/>
      <c r="G92" s="463"/>
      <c r="H92" s="463"/>
      <c r="I92" s="463"/>
      <c r="J92" s="463"/>
      <c r="K92" s="463"/>
      <c r="L92" s="463"/>
      <c r="M92" s="463"/>
      <c r="N92" s="462"/>
      <c r="O92" s="462"/>
      <c r="P92" s="462"/>
      <c r="Q92" s="462"/>
      <c r="R92" s="463"/>
      <c r="S92" s="463"/>
      <c r="T92" s="463"/>
      <c r="U92" s="463"/>
      <c r="V92" s="463"/>
      <c r="W92" s="463"/>
      <c r="X92" s="463"/>
      <c r="Y92" s="463"/>
      <c r="Z92" s="463"/>
      <c r="AA92" s="463"/>
      <c r="AB92" s="463"/>
    </row>
    <row r="93" spans="1:28" ht="25.8" customHeight="1">
      <c r="A93" s="462">
        <v>7</v>
      </c>
      <c r="B93" s="462"/>
      <c r="C93" s="463"/>
      <c r="D93" s="463"/>
      <c r="E93" s="463"/>
      <c r="F93" s="463"/>
      <c r="G93" s="463"/>
      <c r="H93" s="463"/>
      <c r="I93" s="463"/>
      <c r="J93" s="463"/>
      <c r="K93" s="463"/>
      <c r="L93" s="463"/>
      <c r="M93" s="463"/>
      <c r="N93" s="462"/>
      <c r="O93" s="462"/>
      <c r="P93" s="462"/>
      <c r="Q93" s="462"/>
      <c r="R93" s="463"/>
      <c r="S93" s="463"/>
      <c r="T93" s="463"/>
      <c r="U93" s="463"/>
      <c r="V93" s="463"/>
      <c r="W93" s="463"/>
      <c r="X93" s="463"/>
      <c r="Y93" s="463"/>
      <c r="Z93" s="463"/>
      <c r="AA93" s="463"/>
      <c r="AB93" s="463"/>
    </row>
    <row r="94" spans="1:28" ht="25.8" customHeight="1">
      <c r="A94" s="462">
        <v>8</v>
      </c>
      <c r="B94" s="462"/>
      <c r="C94" s="463"/>
      <c r="D94" s="463"/>
      <c r="E94" s="463"/>
      <c r="F94" s="463"/>
      <c r="G94" s="463"/>
      <c r="H94" s="463"/>
      <c r="I94" s="463"/>
      <c r="J94" s="463"/>
      <c r="K94" s="463"/>
      <c r="L94" s="463"/>
      <c r="M94" s="463"/>
      <c r="N94" s="462"/>
      <c r="O94" s="462"/>
      <c r="P94" s="462"/>
      <c r="Q94" s="462"/>
      <c r="R94" s="463"/>
      <c r="S94" s="463"/>
      <c r="T94" s="463"/>
      <c r="U94" s="463"/>
      <c r="V94" s="463"/>
      <c r="W94" s="463"/>
      <c r="X94" s="463"/>
      <c r="Y94" s="463"/>
      <c r="Z94" s="463"/>
      <c r="AA94" s="463"/>
      <c r="AB94" s="463"/>
    </row>
    <row r="95" spans="1:28" ht="25.8" customHeight="1">
      <c r="A95" s="462">
        <v>9</v>
      </c>
      <c r="B95" s="462"/>
      <c r="C95" s="463"/>
      <c r="D95" s="463"/>
      <c r="E95" s="463"/>
      <c r="F95" s="463"/>
      <c r="G95" s="463"/>
      <c r="H95" s="463"/>
      <c r="I95" s="463"/>
      <c r="J95" s="463"/>
      <c r="K95" s="463"/>
      <c r="L95" s="463"/>
      <c r="M95" s="463"/>
      <c r="N95" s="462"/>
      <c r="O95" s="462"/>
      <c r="P95" s="462"/>
      <c r="Q95" s="462"/>
      <c r="R95" s="463"/>
      <c r="S95" s="463"/>
      <c r="T95" s="463"/>
      <c r="U95" s="463"/>
      <c r="V95" s="463"/>
      <c r="W95" s="463"/>
      <c r="X95" s="463"/>
      <c r="Y95" s="463"/>
      <c r="Z95" s="463"/>
      <c r="AA95" s="463"/>
      <c r="AB95" s="463"/>
    </row>
    <row r="96" spans="1:28" ht="25.8" customHeight="1">
      <c r="A96" s="462">
        <v>10</v>
      </c>
      <c r="B96" s="462"/>
      <c r="C96" s="463"/>
      <c r="D96" s="463"/>
      <c r="E96" s="463"/>
      <c r="F96" s="463"/>
      <c r="G96" s="463"/>
      <c r="H96" s="463"/>
      <c r="I96" s="463"/>
      <c r="J96" s="463"/>
      <c r="K96" s="463"/>
      <c r="L96" s="463"/>
      <c r="M96" s="463"/>
      <c r="N96" s="462"/>
      <c r="O96" s="462"/>
      <c r="P96" s="462"/>
      <c r="Q96" s="462"/>
      <c r="R96" s="463"/>
      <c r="S96" s="463"/>
      <c r="T96" s="463"/>
      <c r="U96" s="463"/>
      <c r="V96" s="463"/>
      <c r="W96" s="463"/>
      <c r="X96" s="463"/>
      <c r="Y96" s="463"/>
      <c r="Z96" s="463"/>
      <c r="AA96" s="463"/>
      <c r="AB96" s="463"/>
    </row>
    <row r="97" spans="1:30" ht="21.6" customHeight="1">
      <c r="A97" s="464" t="s">
        <v>101</v>
      </c>
      <c r="B97" s="465"/>
      <c r="C97" s="465"/>
      <c r="D97" s="465"/>
      <c r="E97" s="465"/>
      <c r="F97" s="465"/>
      <c r="G97" s="465"/>
      <c r="H97" s="465"/>
      <c r="I97" s="465"/>
      <c r="J97" s="465"/>
      <c r="K97" s="465"/>
      <c r="L97" s="465"/>
      <c r="M97" s="465"/>
      <c r="N97" s="465"/>
      <c r="O97" s="465"/>
      <c r="P97" s="465"/>
      <c r="Q97" s="465"/>
      <c r="R97" s="465"/>
      <c r="S97" s="465"/>
      <c r="T97" s="465"/>
      <c r="U97" s="465"/>
      <c r="V97" s="465"/>
      <c r="W97" s="465"/>
      <c r="X97" s="465"/>
      <c r="Y97" s="465"/>
      <c r="Z97" s="465"/>
      <c r="AA97" s="465"/>
      <c r="AB97" s="466"/>
    </row>
    <row r="98" spans="1:30" ht="111" customHeight="1">
      <c r="A98" s="467"/>
      <c r="B98" s="468"/>
      <c r="C98" s="468"/>
      <c r="D98" s="468"/>
      <c r="E98" s="468"/>
      <c r="F98" s="468"/>
      <c r="G98" s="468"/>
      <c r="H98" s="468"/>
      <c r="I98" s="468"/>
      <c r="J98" s="468"/>
      <c r="K98" s="468"/>
      <c r="L98" s="468"/>
      <c r="M98" s="468"/>
      <c r="N98" s="468"/>
      <c r="O98" s="468"/>
      <c r="P98" s="468"/>
      <c r="Q98" s="468"/>
      <c r="R98" s="468"/>
      <c r="S98" s="468"/>
      <c r="T98" s="468"/>
      <c r="U98" s="468"/>
      <c r="V98" s="468"/>
      <c r="W98" s="468"/>
      <c r="X98" s="468"/>
      <c r="Y98" s="468"/>
      <c r="Z98" s="468"/>
      <c r="AA98" s="468"/>
      <c r="AB98" s="469"/>
    </row>
    <row r="99" spans="1:30" ht="30.75" customHeight="1">
      <c r="A99" s="405" t="s">
        <v>102</v>
      </c>
      <c r="B99" s="406"/>
      <c r="C99" s="406"/>
      <c r="D99" s="406"/>
      <c r="E99" s="406"/>
      <c r="F99" s="406"/>
      <c r="G99" s="406"/>
      <c r="H99" s="406"/>
      <c r="I99" s="406"/>
      <c r="J99" s="406"/>
      <c r="K99" s="452" t="s">
        <v>235</v>
      </c>
      <c r="L99" s="452"/>
      <c r="M99" s="452"/>
      <c r="N99" s="452"/>
      <c r="O99" s="452"/>
      <c r="P99" s="452"/>
      <c r="Q99" s="452"/>
      <c r="R99" s="452"/>
      <c r="S99" s="452"/>
      <c r="T99" s="452"/>
      <c r="U99" s="452"/>
      <c r="V99" s="452"/>
      <c r="W99" s="452"/>
      <c r="X99" s="452"/>
      <c r="Y99" s="452"/>
      <c r="Z99" s="452"/>
      <c r="AA99" s="452"/>
      <c r="AB99" s="453"/>
    </row>
    <row r="100" spans="1:30" ht="30.75" customHeight="1">
      <c r="A100" s="407"/>
      <c r="B100" s="408"/>
      <c r="C100" s="408"/>
      <c r="D100" s="408"/>
      <c r="E100" s="408"/>
      <c r="F100" s="408"/>
      <c r="G100" s="408"/>
      <c r="H100" s="408"/>
      <c r="I100" s="408"/>
      <c r="J100" s="408"/>
      <c r="K100" s="454"/>
      <c r="L100" s="454"/>
      <c r="M100" s="454"/>
      <c r="N100" s="454"/>
      <c r="O100" s="454"/>
      <c r="P100" s="454"/>
      <c r="Q100" s="454"/>
      <c r="R100" s="454"/>
      <c r="S100" s="454"/>
      <c r="T100" s="454"/>
      <c r="U100" s="454"/>
      <c r="V100" s="454"/>
      <c r="W100" s="454"/>
      <c r="X100" s="454"/>
      <c r="Y100" s="454"/>
      <c r="Z100" s="454"/>
      <c r="AA100" s="454"/>
      <c r="AB100" s="455"/>
    </row>
    <row r="101" spans="1:30" ht="30.75" customHeight="1">
      <c r="A101" s="410"/>
      <c r="B101" s="411"/>
      <c r="C101" s="411"/>
      <c r="D101" s="411"/>
      <c r="E101" s="411"/>
      <c r="F101" s="411"/>
      <c r="G101" s="411"/>
      <c r="H101" s="411"/>
      <c r="I101" s="411"/>
      <c r="J101" s="411"/>
      <c r="K101" s="456"/>
      <c r="L101" s="456"/>
      <c r="M101" s="456"/>
      <c r="N101" s="456"/>
      <c r="O101" s="456"/>
      <c r="P101" s="456"/>
      <c r="Q101" s="456"/>
      <c r="R101" s="456"/>
      <c r="S101" s="456"/>
      <c r="T101" s="456"/>
      <c r="U101" s="456"/>
      <c r="V101" s="456"/>
      <c r="W101" s="456"/>
      <c r="X101" s="456"/>
      <c r="Y101" s="456"/>
      <c r="Z101" s="456"/>
      <c r="AA101" s="456"/>
      <c r="AB101" s="457"/>
    </row>
    <row r="102" spans="1:30">
      <c r="A102" s="14" t="s">
        <v>19</v>
      </c>
      <c r="B102" s="14"/>
      <c r="C102" s="14"/>
      <c r="D102" s="14"/>
      <c r="E102" s="14"/>
      <c r="F102" s="14"/>
      <c r="G102" s="14"/>
      <c r="H102" s="14"/>
      <c r="I102" s="14"/>
      <c r="J102" s="14"/>
      <c r="K102" s="14"/>
      <c r="L102" s="14"/>
      <c r="M102" s="14"/>
    </row>
    <row r="104" spans="1:30" ht="14.4">
      <c r="A104" s="458" t="s">
        <v>103</v>
      </c>
      <c r="B104" s="458"/>
      <c r="C104" s="458"/>
      <c r="D104" s="458"/>
      <c r="E104" s="458"/>
      <c r="F104" s="458"/>
      <c r="G104" s="458"/>
      <c r="H104" s="458"/>
      <c r="I104" s="458"/>
      <c r="J104" s="458"/>
      <c r="K104" s="458"/>
      <c r="L104" s="458"/>
      <c r="M104" s="458"/>
      <c r="N104" s="458"/>
      <c r="O104" s="458"/>
      <c r="P104" s="458"/>
      <c r="Q104" s="458"/>
      <c r="R104" s="458"/>
      <c r="S104" s="458"/>
      <c r="T104" s="458"/>
      <c r="U104" s="458"/>
      <c r="V104" s="458"/>
      <c r="W104" s="458"/>
      <c r="X104" s="458"/>
      <c r="Y104" s="458"/>
      <c r="Z104" s="458"/>
      <c r="AA104" s="458"/>
      <c r="AB104" s="458"/>
      <c r="AC104" s="1"/>
      <c r="AD104" s="1"/>
    </row>
    <row r="105" spans="1:30">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1"/>
      <c r="AD105" s="1"/>
    </row>
    <row r="106" spans="1:30" ht="24.75" customHeight="1">
      <c r="A106" s="451" t="s">
        <v>43</v>
      </c>
      <c r="B106" s="451"/>
      <c r="C106" s="451"/>
      <c r="D106" s="451"/>
      <c r="E106" s="451"/>
      <c r="F106" s="451"/>
      <c r="G106" s="451"/>
      <c r="H106" s="451"/>
      <c r="I106" s="459">
        <f>R10</f>
        <v>0</v>
      </c>
      <c r="J106" s="460"/>
      <c r="K106" s="460"/>
      <c r="L106" s="460"/>
      <c r="M106" s="460"/>
      <c r="N106" s="460"/>
      <c r="O106" s="460"/>
      <c r="P106" s="460"/>
      <c r="Q106" s="460"/>
      <c r="R106" s="460"/>
      <c r="S106" s="460"/>
      <c r="T106" s="460"/>
      <c r="U106" s="460"/>
      <c r="V106" s="460"/>
      <c r="W106" s="460"/>
      <c r="X106" s="460"/>
      <c r="Y106" s="460"/>
      <c r="Z106" s="460"/>
      <c r="AA106" s="460"/>
      <c r="AB106" s="461"/>
      <c r="AC106" s="1"/>
      <c r="AD106" s="1"/>
    </row>
    <row r="107" spans="1:30" ht="24.75" customHeight="1">
      <c r="A107" s="441" t="s">
        <v>104</v>
      </c>
      <c r="B107" s="442"/>
      <c r="C107" s="442"/>
      <c r="D107" s="442"/>
      <c r="E107" s="442"/>
      <c r="F107" s="442"/>
      <c r="G107" s="442"/>
      <c r="H107" s="443"/>
      <c r="I107" s="51"/>
      <c r="J107" s="20" t="s">
        <v>105</v>
      </c>
      <c r="K107" s="49"/>
      <c r="L107" s="49"/>
      <c r="M107" s="49"/>
      <c r="N107" s="49"/>
      <c r="O107" s="49"/>
      <c r="P107" s="49"/>
      <c r="Q107" s="49"/>
      <c r="R107" s="49"/>
      <c r="S107" s="49"/>
      <c r="T107" s="49" t="s">
        <v>107</v>
      </c>
      <c r="U107" s="49"/>
      <c r="V107" s="49"/>
      <c r="W107" s="49"/>
      <c r="X107" s="49"/>
      <c r="Y107" s="49"/>
      <c r="Z107" s="49"/>
      <c r="AA107" s="49"/>
      <c r="AB107" s="50"/>
      <c r="AC107" s="1"/>
      <c r="AD107" s="1"/>
    </row>
    <row r="108" spans="1:30" ht="24.75" customHeight="1">
      <c r="A108" s="444"/>
      <c r="B108" s="445"/>
      <c r="C108" s="445"/>
      <c r="D108" s="445"/>
      <c r="E108" s="445"/>
      <c r="F108" s="445"/>
      <c r="G108" s="445"/>
      <c r="H108" s="446"/>
      <c r="I108" s="21"/>
      <c r="J108" s="22" t="s">
        <v>106</v>
      </c>
      <c r="K108" s="22"/>
      <c r="L108" s="22"/>
      <c r="M108" s="22"/>
      <c r="N108" s="22"/>
      <c r="O108" s="22"/>
      <c r="P108" s="22"/>
      <c r="Q108" s="22"/>
      <c r="R108" s="22"/>
      <c r="S108" s="22"/>
      <c r="T108" s="22"/>
      <c r="U108" s="22"/>
      <c r="V108" s="22"/>
      <c r="W108" s="22"/>
      <c r="X108" s="22"/>
      <c r="Y108" s="22"/>
      <c r="Z108" s="22"/>
      <c r="AA108" s="22"/>
      <c r="AB108" s="37"/>
      <c r="AC108" s="1"/>
      <c r="AD108" s="1"/>
    </row>
    <row r="109" spans="1:30" ht="24.75" customHeight="1">
      <c r="A109" s="441" t="s">
        <v>57</v>
      </c>
      <c r="B109" s="442"/>
      <c r="C109" s="442"/>
      <c r="D109" s="442"/>
      <c r="E109" s="442"/>
      <c r="F109" s="442"/>
      <c r="G109" s="442"/>
      <c r="H109" s="443"/>
      <c r="I109" s="447" t="s">
        <v>108</v>
      </c>
      <c r="J109" s="448"/>
      <c r="K109" s="448"/>
      <c r="L109" s="448"/>
      <c r="M109" s="448"/>
      <c r="N109" s="448"/>
      <c r="O109" s="448"/>
      <c r="P109" s="448"/>
      <c r="Q109" s="20" t="s">
        <v>67</v>
      </c>
      <c r="R109" s="15" t="s">
        <v>55</v>
      </c>
      <c r="T109" s="448" t="s">
        <v>108</v>
      </c>
      <c r="U109" s="448"/>
      <c r="V109" s="448"/>
      <c r="W109" s="448"/>
      <c r="X109" s="448"/>
      <c r="Y109" s="448"/>
      <c r="Z109" s="448"/>
      <c r="AA109" s="448"/>
      <c r="AB109" s="23"/>
    </row>
    <row r="110" spans="1:30" ht="24.75" customHeight="1">
      <c r="A110" s="444"/>
      <c r="B110" s="445"/>
      <c r="C110" s="445"/>
      <c r="D110" s="445"/>
      <c r="E110" s="445"/>
      <c r="F110" s="445"/>
      <c r="G110" s="445"/>
      <c r="H110" s="446"/>
      <c r="I110" s="24" t="s">
        <v>53</v>
      </c>
      <c r="J110" s="449" t="e">
        <f>+T109-I109+1</f>
        <v>#VALUE!</v>
      </c>
      <c r="K110" s="449"/>
      <c r="L110" s="25" t="s">
        <v>58</v>
      </c>
      <c r="M110" s="25"/>
      <c r="N110" s="25"/>
      <c r="O110" s="25"/>
      <c r="P110" s="25"/>
      <c r="Q110" s="25"/>
      <c r="Z110" s="25"/>
      <c r="AA110" s="25"/>
      <c r="AB110" s="23"/>
    </row>
    <row r="111" spans="1:30" ht="42.6" customHeight="1">
      <c r="A111" s="450" t="s">
        <v>109</v>
      </c>
      <c r="B111" s="451"/>
      <c r="C111" s="451"/>
      <c r="D111" s="451"/>
      <c r="E111" s="451"/>
      <c r="F111" s="451"/>
      <c r="G111" s="451"/>
      <c r="H111" s="451"/>
      <c r="I111" s="451"/>
      <c r="J111" s="451"/>
      <c r="K111" s="451"/>
      <c r="L111" s="451"/>
      <c r="M111" s="451"/>
      <c r="N111" s="451"/>
      <c r="O111" s="451"/>
      <c r="P111" s="451"/>
      <c r="Q111" s="451"/>
      <c r="R111" s="451"/>
      <c r="S111" s="451"/>
      <c r="T111" s="451"/>
      <c r="U111" s="451"/>
      <c r="V111" s="451"/>
      <c r="W111" s="451"/>
      <c r="X111" s="451"/>
      <c r="Y111" s="451"/>
      <c r="Z111" s="451"/>
      <c r="AA111" s="451"/>
      <c r="AB111" s="451"/>
    </row>
    <row r="112" spans="1:30" ht="23.4" customHeight="1">
      <c r="A112" s="43"/>
      <c r="B112" s="451" t="s">
        <v>110</v>
      </c>
      <c r="C112" s="451"/>
      <c r="D112" s="451"/>
      <c r="E112" s="451"/>
      <c r="F112" s="451"/>
      <c r="G112" s="451"/>
      <c r="H112" s="451"/>
      <c r="I112" s="451"/>
      <c r="J112" s="451"/>
      <c r="K112" s="40"/>
      <c r="L112" s="451" t="s">
        <v>110</v>
      </c>
      <c r="M112" s="451"/>
      <c r="N112" s="451"/>
      <c r="O112" s="451"/>
      <c r="P112" s="451"/>
      <c r="Q112" s="451"/>
      <c r="R112" s="451"/>
      <c r="S112" s="451"/>
      <c r="T112" s="40"/>
      <c r="U112" s="451" t="s">
        <v>110</v>
      </c>
      <c r="V112" s="451"/>
      <c r="W112" s="451"/>
      <c r="X112" s="451"/>
      <c r="Y112" s="451"/>
      <c r="Z112" s="451"/>
      <c r="AA112" s="451"/>
      <c r="AB112" s="451"/>
    </row>
    <row r="113" spans="1:28" ht="22.5" customHeight="1">
      <c r="A113" s="26">
        <v>1</v>
      </c>
      <c r="B113" s="438"/>
      <c r="C113" s="439"/>
      <c r="D113" s="439"/>
      <c r="E113" s="439"/>
      <c r="F113" s="439"/>
      <c r="G113" s="439"/>
      <c r="H113" s="439"/>
      <c r="I113" s="439"/>
      <c r="J113" s="440"/>
      <c r="K113" s="27">
        <v>6</v>
      </c>
      <c r="L113" s="438"/>
      <c r="M113" s="439"/>
      <c r="N113" s="439"/>
      <c r="O113" s="439"/>
      <c r="P113" s="439"/>
      <c r="Q113" s="439"/>
      <c r="R113" s="439"/>
      <c r="S113" s="440"/>
      <c r="T113" s="27">
        <v>11</v>
      </c>
      <c r="U113" s="438"/>
      <c r="V113" s="439"/>
      <c r="W113" s="439"/>
      <c r="X113" s="439"/>
      <c r="Y113" s="439"/>
      <c r="Z113" s="439"/>
      <c r="AA113" s="439"/>
      <c r="AB113" s="440"/>
    </row>
    <row r="114" spans="1:28" ht="22.5" customHeight="1">
      <c r="A114" s="28">
        <v>2</v>
      </c>
      <c r="B114" s="428"/>
      <c r="C114" s="429"/>
      <c r="D114" s="429"/>
      <c r="E114" s="429"/>
      <c r="F114" s="429"/>
      <c r="G114" s="429"/>
      <c r="H114" s="429"/>
      <c r="I114" s="429"/>
      <c r="J114" s="430"/>
      <c r="K114" s="29">
        <v>7</v>
      </c>
      <c r="L114" s="428"/>
      <c r="M114" s="429"/>
      <c r="N114" s="429"/>
      <c r="O114" s="429"/>
      <c r="P114" s="429"/>
      <c r="Q114" s="429"/>
      <c r="R114" s="429"/>
      <c r="S114" s="430"/>
      <c r="T114" s="29">
        <v>12</v>
      </c>
      <c r="U114" s="428"/>
      <c r="V114" s="429"/>
      <c r="W114" s="429"/>
      <c r="X114" s="429"/>
      <c r="Y114" s="429"/>
      <c r="Z114" s="429"/>
      <c r="AA114" s="429"/>
      <c r="AB114" s="430"/>
    </row>
    <row r="115" spans="1:28" ht="22.5" customHeight="1">
      <c r="A115" s="28">
        <v>3</v>
      </c>
      <c r="B115" s="428"/>
      <c r="C115" s="429"/>
      <c r="D115" s="429"/>
      <c r="E115" s="429"/>
      <c r="F115" s="429"/>
      <c r="G115" s="429"/>
      <c r="H115" s="429"/>
      <c r="I115" s="429"/>
      <c r="J115" s="430"/>
      <c r="K115" s="29">
        <v>8</v>
      </c>
      <c r="L115" s="428"/>
      <c r="M115" s="429"/>
      <c r="N115" s="429"/>
      <c r="O115" s="429"/>
      <c r="P115" s="429"/>
      <c r="Q115" s="429"/>
      <c r="R115" s="429"/>
      <c r="S115" s="430"/>
      <c r="T115" s="29">
        <v>13</v>
      </c>
      <c r="U115" s="428"/>
      <c r="V115" s="429"/>
      <c r="W115" s="429"/>
      <c r="X115" s="429"/>
      <c r="Y115" s="429"/>
      <c r="Z115" s="429"/>
      <c r="AA115" s="429"/>
      <c r="AB115" s="430"/>
    </row>
    <row r="116" spans="1:28" ht="22.5" customHeight="1">
      <c r="A116" s="28">
        <v>4</v>
      </c>
      <c r="B116" s="428"/>
      <c r="C116" s="429"/>
      <c r="D116" s="429"/>
      <c r="E116" s="429"/>
      <c r="F116" s="429"/>
      <c r="G116" s="429"/>
      <c r="H116" s="429"/>
      <c r="I116" s="429"/>
      <c r="J116" s="430"/>
      <c r="K116" s="29">
        <v>9</v>
      </c>
      <c r="L116" s="428"/>
      <c r="M116" s="429"/>
      <c r="N116" s="429"/>
      <c r="O116" s="429"/>
      <c r="P116" s="429"/>
      <c r="Q116" s="429"/>
      <c r="R116" s="429"/>
      <c r="S116" s="430"/>
      <c r="T116" s="29">
        <v>14</v>
      </c>
      <c r="U116" s="428"/>
      <c r="V116" s="429"/>
      <c r="W116" s="429"/>
      <c r="X116" s="429"/>
      <c r="Y116" s="429"/>
      <c r="Z116" s="429"/>
      <c r="AA116" s="429"/>
      <c r="AB116" s="430"/>
    </row>
    <row r="117" spans="1:28" ht="22.5" customHeight="1">
      <c r="A117" s="28">
        <v>5</v>
      </c>
      <c r="B117" s="425"/>
      <c r="C117" s="426"/>
      <c r="D117" s="426"/>
      <c r="E117" s="426"/>
      <c r="F117" s="426"/>
      <c r="G117" s="426"/>
      <c r="H117" s="426"/>
      <c r="I117" s="426"/>
      <c r="J117" s="427"/>
      <c r="K117" s="29">
        <v>10</v>
      </c>
      <c r="L117" s="428"/>
      <c r="M117" s="429"/>
      <c r="N117" s="429"/>
      <c r="O117" s="429"/>
      <c r="P117" s="429"/>
      <c r="Q117" s="429"/>
      <c r="R117" s="429"/>
      <c r="S117" s="430"/>
      <c r="T117" s="29">
        <v>15</v>
      </c>
      <c r="U117" s="428"/>
      <c r="V117" s="429"/>
      <c r="W117" s="429"/>
      <c r="X117" s="429"/>
      <c r="Y117" s="429"/>
      <c r="Z117" s="429"/>
      <c r="AA117" s="429"/>
      <c r="AB117" s="430"/>
    </row>
    <row r="118" spans="1:28" ht="102" customHeight="1">
      <c r="A118" s="431" t="s">
        <v>111</v>
      </c>
      <c r="B118" s="431"/>
      <c r="C118" s="431"/>
      <c r="D118" s="431"/>
      <c r="E118" s="431"/>
      <c r="F118" s="431"/>
      <c r="G118" s="431"/>
      <c r="H118" s="431"/>
      <c r="I118" s="432"/>
      <c r="J118" s="433"/>
      <c r="K118" s="433"/>
      <c r="L118" s="433"/>
      <c r="M118" s="433"/>
      <c r="N118" s="433"/>
      <c r="O118" s="433"/>
      <c r="P118" s="433"/>
      <c r="Q118" s="433"/>
      <c r="R118" s="433"/>
      <c r="S118" s="433"/>
      <c r="T118" s="433"/>
      <c r="U118" s="433"/>
      <c r="V118" s="433"/>
      <c r="W118" s="433"/>
      <c r="X118" s="433"/>
      <c r="Y118" s="433"/>
      <c r="Z118" s="433"/>
      <c r="AA118" s="433"/>
      <c r="AB118" s="434"/>
    </row>
    <row r="119" spans="1:28" ht="36.6" customHeight="1">
      <c r="A119" s="435" t="s">
        <v>236</v>
      </c>
      <c r="B119" s="436"/>
      <c r="C119" s="436"/>
      <c r="D119" s="436"/>
      <c r="E119" s="436"/>
      <c r="F119" s="436"/>
      <c r="G119" s="436"/>
      <c r="H119" s="436"/>
      <c r="I119" s="436"/>
      <c r="J119" s="436"/>
      <c r="K119" s="436"/>
      <c r="L119" s="436"/>
      <c r="M119" s="436"/>
      <c r="N119" s="436"/>
      <c r="O119" s="436"/>
      <c r="P119" s="436"/>
      <c r="Q119" s="436"/>
      <c r="R119" s="436"/>
      <c r="S119" s="436"/>
      <c r="T119" s="436"/>
      <c r="U119" s="436"/>
      <c r="V119" s="436"/>
      <c r="W119" s="436"/>
      <c r="X119" s="436"/>
      <c r="Y119" s="436"/>
      <c r="Z119" s="436"/>
      <c r="AA119" s="436"/>
      <c r="AB119" s="437"/>
    </row>
    <row r="120" spans="1:28" ht="50.4" customHeight="1">
      <c r="A120" s="416" t="s">
        <v>112</v>
      </c>
      <c r="B120" s="417"/>
      <c r="C120" s="417"/>
      <c r="D120" s="417"/>
      <c r="E120" s="417"/>
      <c r="F120" s="417"/>
      <c r="G120" s="417"/>
      <c r="H120" s="418"/>
      <c r="I120" s="419"/>
      <c r="J120" s="420"/>
      <c r="K120" s="420"/>
      <c r="L120" s="420"/>
      <c r="M120" s="420"/>
      <c r="N120" s="420"/>
      <c r="O120" s="420"/>
      <c r="P120" s="420"/>
      <c r="Q120" s="420"/>
      <c r="R120" s="420"/>
      <c r="S120" s="420"/>
      <c r="T120" s="420"/>
      <c r="U120" s="420"/>
      <c r="V120" s="420"/>
      <c r="W120" s="420"/>
      <c r="X120" s="420"/>
      <c r="Y120" s="420"/>
      <c r="Z120" s="420"/>
      <c r="AA120" s="420"/>
      <c r="AB120" s="421"/>
    </row>
    <row r="121" spans="1:28" ht="50.4" customHeight="1">
      <c r="A121" s="416" t="s">
        <v>113</v>
      </c>
      <c r="B121" s="417"/>
      <c r="C121" s="417"/>
      <c r="D121" s="417"/>
      <c r="E121" s="417"/>
      <c r="F121" s="417"/>
      <c r="G121" s="417"/>
      <c r="H121" s="418"/>
      <c r="I121" s="419"/>
      <c r="J121" s="420"/>
      <c r="K121" s="420"/>
      <c r="L121" s="420"/>
      <c r="M121" s="420"/>
      <c r="N121" s="420"/>
      <c r="O121" s="420"/>
      <c r="P121" s="420"/>
      <c r="Q121" s="420"/>
      <c r="R121" s="420"/>
      <c r="S121" s="420"/>
      <c r="T121" s="420"/>
      <c r="U121" s="420"/>
      <c r="V121" s="420"/>
      <c r="W121" s="420"/>
      <c r="X121" s="420"/>
      <c r="Y121" s="420"/>
      <c r="Z121" s="420"/>
      <c r="AA121" s="420"/>
      <c r="AB121" s="421"/>
    </row>
    <row r="122" spans="1:28" ht="50.4" customHeight="1">
      <c r="A122" s="416" t="s">
        <v>114</v>
      </c>
      <c r="B122" s="417"/>
      <c r="C122" s="417"/>
      <c r="D122" s="417"/>
      <c r="E122" s="417"/>
      <c r="F122" s="417"/>
      <c r="G122" s="417"/>
      <c r="H122" s="418"/>
      <c r="I122" s="422"/>
      <c r="J122" s="423"/>
      <c r="K122" s="423"/>
      <c r="L122" s="423"/>
      <c r="M122" s="423"/>
      <c r="N122" s="423"/>
      <c r="O122" s="423"/>
      <c r="P122" s="423"/>
      <c r="Q122" s="423"/>
      <c r="R122" s="423"/>
      <c r="S122" s="423"/>
      <c r="T122" s="423"/>
      <c r="U122" s="423"/>
      <c r="V122" s="423"/>
      <c r="W122" s="423"/>
      <c r="X122" s="423"/>
      <c r="Y122" s="423"/>
      <c r="Z122" s="423"/>
      <c r="AA122" s="423"/>
      <c r="AB122" s="424"/>
    </row>
    <row r="123" spans="1:28" ht="18.600000000000001" customHeight="1">
      <c r="A123" s="405" t="s">
        <v>115</v>
      </c>
      <c r="B123" s="406"/>
      <c r="C123" s="406"/>
      <c r="D123" s="406"/>
      <c r="E123" s="406"/>
      <c r="F123" s="406"/>
      <c r="G123" s="406"/>
      <c r="H123" s="406"/>
      <c r="I123" s="413" t="s">
        <v>116</v>
      </c>
      <c r="J123" s="413"/>
      <c r="K123" s="413"/>
      <c r="L123" s="413"/>
      <c r="M123" s="413"/>
      <c r="N123" s="413"/>
      <c r="O123" s="413"/>
      <c r="P123" s="413"/>
      <c r="Q123" s="413"/>
      <c r="R123" s="413"/>
      <c r="S123" s="413"/>
      <c r="T123" s="413"/>
      <c r="U123" s="413"/>
      <c r="V123" s="413"/>
      <c r="W123" s="413"/>
      <c r="X123" s="413"/>
      <c r="Y123" s="413"/>
      <c r="Z123" s="413"/>
      <c r="AA123" s="413"/>
      <c r="AB123" s="413"/>
    </row>
    <row r="124" spans="1:28" ht="74.400000000000006" customHeight="1">
      <c r="A124" s="407"/>
      <c r="B124" s="408"/>
      <c r="C124" s="408"/>
      <c r="D124" s="408"/>
      <c r="E124" s="408"/>
      <c r="F124" s="408"/>
      <c r="G124" s="408"/>
      <c r="H124" s="408"/>
      <c r="I124" s="414"/>
      <c r="J124" s="414"/>
      <c r="K124" s="414"/>
      <c r="L124" s="414"/>
      <c r="M124" s="414"/>
      <c r="N124" s="414"/>
      <c r="O124" s="414"/>
      <c r="P124" s="414"/>
      <c r="Q124" s="414"/>
      <c r="R124" s="414"/>
      <c r="S124" s="414"/>
      <c r="T124" s="414"/>
      <c r="U124" s="414"/>
      <c r="V124" s="414"/>
      <c r="W124" s="414"/>
      <c r="X124" s="414"/>
      <c r="Y124" s="414"/>
      <c r="Z124" s="414"/>
      <c r="AA124" s="414"/>
      <c r="AB124" s="414"/>
    </row>
    <row r="125" spans="1:28" ht="18.600000000000001" customHeight="1">
      <c r="A125" s="407"/>
      <c r="B125" s="408"/>
      <c r="C125" s="408"/>
      <c r="D125" s="408"/>
      <c r="E125" s="408"/>
      <c r="F125" s="408"/>
      <c r="G125" s="408"/>
      <c r="H125" s="409"/>
      <c r="I125" s="415" t="s">
        <v>117</v>
      </c>
      <c r="J125" s="415"/>
      <c r="K125" s="415"/>
      <c r="L125" s="415"/>
      <c r="M125" s="415"/>
      <c r="N125" s="415"/>
      <c r="O125" s="415"/>
      <c r="P125" s="415"/>
      <c r="Q125" s="415"/>
      <c r="R125" s="415"/>
      <c r="S125" s="415"/>
      <c r="T125" s="415"/>
      <c r="U125" s="415"/>
      <c r="V125" s="415"/>
      <c r="W125" s="415"/>
      <c r="X125" s="415"/>
      <c r="Y125" s="415"/>
      <c r="Z125" s="415"/>
      <c r="AA125" s="415"/>
      <c r="AB125" s="415"/>
    </row>
    <row r="126" spans="1:28" ht="74.400000000000006" customHeight="1">
      <c r="A126" s="410"/>
      <c r="B126" s="411"/>
      <c r="C126" s="411"/>
      <c r="D126" s="411"/>
      <c r="E126" s="411"/>
      <c r="F126" s="411"/>
      <c r="G126" s="411"/>
      <c r="H126" s="412"/>
      <c r="I126" s="414"/>
      <c r="J126" s="414"/>
      <c r="K126" s="414"/>
      <c r="L126" s="414"/>
      <c r="M126" s="414"/>
      <c r="N126" s="414"/>
      <c r="O126" s="414"/>
      <c r="P126" s="414"/>
      <c r="Q126" s="414"/>
      <c r="R126" s="414"/>
      <c r="S126" s="414"/>
      <c r="T126" s="414"/>
      <c r="U126" s="414"/>
      <c r="V126" s="414"/>
      <c r="W126" s="414"/>
      <c r="X126" s="414"/>
      <c r="Y126" s="414"/>
      <c r="Z126" s="414"/>
      <c r="AA126" s="414"/>
      <c r="AB126" s="414"/>
    </row>
    <row r="127" spans="1:28" ht="15.6" customHeight="1">
      <c r="A127" s="52" t="s">
        <v>118</v>
      </c>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row>
    <row r="128" spans="1:28" ht="15.6" customHeight="1">
      <c r="A128" s="18" t="s">
        <v>119</v>
      </c>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row>
    <row r="129" spans="1:28" ht="15.6" customHeight="1">
      <c r="A129" s="18" t="s">
        <v>120</v>
      </c>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row>
    <row r="130" spans="1:28" hidden="1"/>
    <row r="131" spans="1:28" hidden="1"/>
    <row r="132" spans="1:28" hidden="1"/>
    <row r="133" spans="1:28" hidden="1"/>
  </sheetData>
  <mergeCells count="218">
    <mergeCell ref="A14:AB14"/>
    <mergeCell ref="A16:AB17"/>
    <mergeCell ref="U4:AB4"/>
    <mergeCell ref="L9:P9"/>
    <mergeCell ref="R9:AB9"/>
    <mergeCell ref="L10:P10"/>
    <mergeCell ref="R10:AB10"/>
    <mergeCell ref="L11:P11"/>
    <mergeCell ref="R11:AB11"/>
    <mergeCell ref="U59:AA59"/>
    <mergeCell ref="A55:AB55"/>
    <mergeCell ref="A57:H57"/>
    <mergeCell ref="I57:AB57"/>
    <mergeCell ref="A58:H58"/>
    <mergeCell ref="I58:AB58"/>
    <mergeCell ref="C32:AB32"/>
    <mergeCell ref="B35:AB35"/>
    <mergeCell ref="C38:AB38"/>
    <mergeCell ref="J23:O23"/>
    <mergeCell ref="B30:AB30"/>
    <mergeCell ref="B31:AB31"/>
    <mergeCell ref="C28:AB28"/>
    <mergeCell ref="C29:AB29"/>
    <mergeCell ref="I63:AB63"/>
    <mergeCell ref="A64:H64"/>
    <mergeCell ref="I64:M64"/>
    <mergeCell ref="N64:O64"/>
    <mergeCell ref="P64:S64"/>
    <mergeCell ref="T64:U64"/>
    <mergeCell ref="V64:X64"/>
    <mergeCell ref="Z64:AA64"/>
    <mergeCell ref="A60:H60"/>
    <mergeCell ref="I60:AB60"/>
    <mergeCell ref="A61:H61"/>
    <mergeCell ref="I61:AB61"/>
    <mergeCell ref="A62:H62"/>
    <mergeCell ref="I62:AB62"/>
    <mergeCell ref="A59:H59"/>
    <mergeCell ref="I59:J59"/>
    <mergeCell ref="K59:P59"/>
    <mergeCell ref="Q59:R59"/>
    <mergeCell ref="S59:T59"/>
    <mergeCell ref="I65:M65"/>
    <mergeCell ref="N65:P65"/>
    <mergeCell ref="S65:W65"/>
    <mergeCell ref="X65:Z65"/>
    <mergeCell ref="A66:H69"/>
    <mergeCell ref="I66:L66"/>
    <mergeCell ref="M66:Z66"/>
    <mergeCell ref="I69:L69"/>
    <mergeCell ref="M69:Z69"/>
    <mergeCell ref="AA66:AB66"/>
    <mergeCell ref="I67:L67"/>
    <mergeCell ref="M67:Q67"/>
    <mergeCell ref="S67:V67"/>
    <mergeCell ref="W67:AA67"/>
    <mergeCell ref="I68:L68"/>
    <mergeCell ref="M68:Q68"/>
    <mergeCell ref="S68:V68"/>
    <mergeCell ref="W68:AA68"/>
    <mergeCell ref="M72:Q72"/>
    <mergeCell ref="S72:V72"/>
    <mergeCell ref="W72:AA72"/>
    <mergeCell ref="I73:L73"/>
    <mergeCell ref="M73:Z73"/>
    <mergeCell ref="AA73:AB73"/>
    <mergeCell ref="AA69:AB69"/>
    <mergeCell ref="A70:H73"/>
    <mergeCell ref="I70:L70"/>
    <mergeCell ref="M70:Z70"/>
    <mergeCell ref="AA70:AB70"/>
    <mergeCell ref="I71:L71"/>
    <mergeCell ref="M71:Q71"/>
    <mergeCell ref="S71:V71"/>
    <mergeCell ref="W71:AA71"/>
    <mergeCell ref="I72:L72"/>
    <mergeCell ref="S76:V76"/>
    <mergeCell ref="W76:AA76"/>
    <mergeCell ref="I77:L77"/>
    <mergeCell ref="M77:Z77"/>
    <mergeCell ref="AA77:AB77"/>
    <mergeCell ref="A78:AB78"/>
    <mergeCell ref="A74:H77"/>
    <mergeCell ref="I74:L74"/>
    <mergeCell ref="M74:Z74"/>
    <mergeCell ref="AA74:AB74"/>
    <mergeCell ref="I75:L75"/>
    <mergeCell ref="M75:Q75"/>
    <mergeCell ref="S75:V75"/>
    <mergeCell ref="W75:AA75"/>
    <mergeCell ref="I76:L76"/>
    <mergeCell ref="M76:Q76"/>
    <mergeCell ref="A80:B80"/>
    <mergeCell ref="C80:J80"/>
    <mergeCell ref="K80:N80"/>
    <mergeCell ref="O80:P80"/>
    <mergeCell ref="Q80:X80"/>
    <mergeCell ref="Y80:AB80"/>
    <mergeCell ref="A79:B79"/>
    <mergeCell ref="C79:J79"/>
    <mergeCell ref="K79:N79"/>
    <mergeCell ref="O79:P79"/>
    <mergeCell ref="Q79:X79"/>
    <mergeCell ref="Y79:AB79"/>
    <mergeCell ref="A82:B82"/>
    <mergeCell ref="C82:J82"/>
    <mergeCell ref="K82:N82"/>
    <mergeCell ref="O82:P82"/>
    <mergeCell ref="Q82:X82"/>
    <mergeCell ref="Y82:AB82"/>
    <mergeCell ref="A81:B81"/>
    <mergeCell ref="C81:J81"/>
    <mergeCell ref="K81:N81"/>
    <mergeCell ref="O81:P81"/>
    <mergeCell ref="Q81:X81"/>
    <mergeCell ref="Y81:AB81"/>
    <mergeCell ref="A84:B84"/>
    <mergeCell ref="C84:J84"/>
    <mergeCell ref="K84:N84"/>
    <mergeCell ref="O84:P84"/>
    <mergeCell ref="Q84:X84"/>
    <mergeCell ref="Y84:AB84"/>
    <mergeCell ref="A83:B83"/>
    <mergeCell ref="C83:J83"/>
    <mergeCell ref="K83:N83"/>
    <mergeCell ref="O83:P83"/>
    <mergeCell ref="Q83:X83"/>
    <mergeCell ref="Y83:AB83"/>
    <mergeCell ref="A85:AB85"/>
    <mergeCell ref="A86:B86"/>
    <mergeCell ref="C86:M86"/>
    <mergeCell ref="N86:Q86"/>
    <mergeCell ref="R86:AB86"/>
    <mergeCell ref="A87:B87"/>
    <mergeCell ref="C87:M87"/>
    <mergeCell ref="N87:Q87"/>
    <mergeCell ref="R87:AB87"/>
    <mergeCell ref="A90:B90"/>
    <mergeCell ref="C90:M90"/>
    <mergeCell ref="N90:Q90"/>
    <mergeCell ref="R90:AB90"/>
    <mergeCell ref="A91:B91"/>
    <mergeCell ref="C91:M91"/>
    <mergeCell ref="N91:Q91"/>
    <mergeCell ref="R91:AB91"/>
    <mergeCell ref="A88:B88"/>
    <mergeCell ref="C88:M88"/>
    <mergeCell ref="N88:Q88"/>
    <mergeCell ref="R88:AB88"/>
    <mergeCell ref="A89:B89"/>
    <mergeCell ref="C89:M89"/>
    <mergeCell ref="N89:Q89"/>
    <mergeCell ref="R89:AB89"/>
    <mergeCell ref="A94:B94"/>
    <mergeCell ref="C94:M94"/>
    <mergeCell ref="N94:Q94"/>
    <mergeCell ref="R94:AB94"/>
    <mergeCell ref="A95:B95"/>
    <mergeCell ref="C95:M95"/>
    <mergeCell ref="N95:Q95"/>
    <mergeCell ref="R95:AB95"/>
    <mergeCell ref="A92:B92"/>
    <mergeCell ref="C92:M92"/>
    <mergeCell ref="N92:Q92"/>
    <mergeCell ref="R92:AB92"/>
    <mergeCell ref="A93:B93"/>
    <mergeCell ref="C93:M93"/>
    <mergeCell ref="N93:Q93"/>
    <mergeCell ref="R93:AB93"/>
    <mergeCell ref="A99:J101"/>
    <mergeCell ref="K99:AB101"/>
    <mergeCell ref="A104:AB104"/>
    <mergeCell ref="A106:H106"/>
    <mergeCell ref="I106:AB106"/>
    <mergeCell ref="A107:H108"/>
    <mergeCell ref="A96:B96"/>
    <mergeCell ref="C96:M96"/>
    <mergeCell ref="N96:Q96"/>
    <mergeCell ref="R96:AB96"/>
    <mergeCell ref="A97:AB97"/>
    <mergeCell ref="A98:AB98"/>
    <mergeCell ref="B113:J113"/>
    <mergeCell ref="L113:S113"/>
    <mergeCell ref="U113:AB113"/>
    <mergeCell ref="B114:J114"/>
    <mergeCell ref="L114:S114"/>
    <mergeCell ref="U114:AB114"/>
    <mergeCell ref="A109:H110"/>
    <mergeCell ref="I109:P109"/>
    <mergeCell ref="T109:AA109"/>
    <mergeCell ref="J110:K110"/>
    <mergeCell ref="A111:AB111"/>
    <mergeCell ref="B112:J112"/>
    <mergeCell ref="L112:S112"/>
    <mergeCell ref="U112:AB112"/>
    <mergeCell ref="B117:J117"/>
    <mergeCell ref="L117:S117"/>
    <mergeCell ref="U117:AB117"/>
    <mergeCell ref="A118:H118"/>
    <mergeCell ref="I118:AB118"/>
    <mergeCell ref="A119:AB119"/>
    <mergeCell ref="B115:J115"/>
    <mergeCell ref="L115:S115"/>
    <mergeCell ref="U115:AB115"/>
    <mergeCell ref="B116:J116"/>
    <mergeCell ref="L116:S116"/>
    <mergeCell ref="U116:AB116"/>
    <mergeCell ref="A123:H126"/>
    <mergeCell ref="I123:AB123"/>
    <mergeCell ref="I124:AB124"/>
    <mergeCell ref="I125:AB125"/>
    <mergeCell ref="I126:AB126"/>
    <mergeCell ref="A120:H120"/>
    <mergeCell ref="I120:AB120"/>
    <mergeCell ref="A121:H121"/>
    <mergeCell ref="I121:AB121"/>
    <mergeCell ref="A122:H122"/>
    <mergeCell ref="I122:AB122"/>
  </mergeCells>
  <phoneticPr fontId="2"/>
  <conditionalFormatting sqref="A98:AB98">
    <cfRule type="expression" dxfId="24" priority="16">
      <formula>A98=""</formula>
    </cfRule>
  </conditionalFormatting>
  <conditionalFormatting sqref="B113:J117 L113:S117 U113:AB117">
    <cfRule type="expression" dxfId="23" priority="21">
      <formula>$B$113=""</formula>
    </cfRule>
  </conditionalFormatting>
  <conditionalFormatting sqref="C80:N84">
    <cfRule type="expression" dxfId="22" priority="19">
      <formula>C80=""</formula>
    </cfRule>
  </conditionalFormatting>
  <conditionalFormatting sqref="C87:AB96">
    <cfRule type="expression" dxfId="21" priority="17">
      <formula>C87=""</formula>
    </cfRule>
  </conditionalFormatting>
  <conditionalFormatting sqref="I58">
    <cfRule type="expression" dxfId="20" priority="12">
      <formula>I58=""</formula>
    </cfRule>
  </conditionalFormatting>
  <conditionalFormatting sqref="I62:I77 P64 T64 AB64 N65 Q65 S65 X65 AA65:AA66 M66:M77 R67:S68 AB67:AB68 AA69:AA70 R71:S72 AB71:AB72 AA73:AA74 R75:S76 AB75:AB76 AA77">
    <cfRule type="expression" dxfId="19" priority="22">
      <formula>I62=""</formula>
    </cfRule>
  </conditionalFormatting>
  <conditionalFormatting sqref="I60:AB61">
    <cfRule type="expression" dxfId="18" priority="9">
      <formula>I60=""</formula>
    </cfRule>
  </conditionalFormatting>
  <conditionalFormatting sqref="I118:AB118 I120:AB122">
    <cfRule type="expression" dxfId="17" priority="20">
      <formula>I118=""</formula>
    </cfRule>
  </conditionalFormatting>
  <conditionalFormatting sqref="I124:AB124">
    <cfRule type="expression" dxfId="16" priority="15">
      <formula>I124=""</formula>
    </cfRule>
  </conditionalFormatting>
  <conditionalFormatting sqref="I126:AB126">
    <cfRule type="expression" dxfId="15" priority="14">
      <formula>I126=""</formula>
    </cfRule>
  </conditionalFormatting>
  <conditionalFormatting sqref="K59">
    <cfRule type="expression" dxfId="14" priority="10">
      <formula>K59=""</formula>
    </cfRule>
  </conditionalFormatting>
  <conditionalFormatting sqref="Q80:AB84">
    <cfRule type="expression" dxfId="13" priority="18">
      <formula>Q80=""</formula>
    </cfRule>
  </conditionalFormatting>
  <conditionalFormatting sqref="R10:R11">
    <cfRule type="expression" dxfId="12" priority="23">
      <formula>$R10=""</formula>
    </cfRule>
  </conditionalFormatting>
  <conditionalFormatting sqref="R9:AB9">
    <cfRule type="expression" dxfId="11" priority="24">
      <formula>$R9=""</formula>
    </cfRule>
  </conditionalFormatting>
  <conditionalFormatting sqref="U59:AA59">
    <cfRule type="expression" dxfId="10" priority="11">
      <formula>U59=""</formula>
    </cfRule>
  </conditionalFormatting>
  <conditionalFormatting sqref="V64:Y64">
    <cfRule type="expression" dxfId="9" priority="6">
      <formula>V64=""</formula>
    </cfRule>
  </conditionalFormatting>
  <conditionalFormatting sqref="W67:W68">
    <cfRule type="expression" dxfId="8" priority="7">
      <formula>W67=""</formula>
    </cfRule>
  </conditionalFormatting>
  <conditionalFormatting sqref="W71:W72">
    <cfRule type="expression" dxfId="7" priority="3">
      <formula>W71=""</formula>
    </cfRule>
  </conditionalFormatting>
  <conditionalFormatting sqref="W75:W76">
    <cfRule type="expression" dxfId="6" priority="1">
      <formula>W75=""</formula>
    </cfRule>
  </conditionalFormatting>
  <conditionalFormatting sqref="Z64:AA64">
    <cfRule type="expression" dxfId="5" priority="5">
      <formula>V64=""</formula>
    </cfRule>
  </conditionalFormatting>
  <pageMargins left="0.94488188976377963" right="0.70866141732283472" top="0.74803149606299213" bottom="0.74803149606299213" header="0.31496062992125984" footer="0.31496062992125984"/>
  <pageSetup paperSize="9" scale="88" orientation="portrait" r:id="rId1"/>
  <rowBreaks count="3" manualBreakCount="3">
    <brk id="52" max="27" man="1"/>
    <brk id="77" max="27" man="1"/>
    <brk id="101" max="27" man="1"/>
  </rowBreaks>
  <colBreaks count="1" manualBreakCount="1">
    <brk id="29" max="285" man="1"/>
  </col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8</xdr:col>
                    <xdr:colOff>7620</xdr:colOff>
                    <xdr:row>106</xdr:row>
                    <xdr:rowOff>60960</xdr:rowOff>
                  </from>
                  <to>
                    <xdr:col>9</xdr:col>
                    <xdr:colOff>106680</xdr:colOff>
                    <xdr:row>107</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17</xdr:col>
                    <xdr:colOff>190500</xdr:colOff>
                    <xdr:row>106</xdr:row>
                    <xdr:rowOff>45720</xdr:rowOff>
                  </from>
                  <to>
                    <xdr:col>19</xdr:col>
                    <xdr:colOff>76200</xdr:colOff>
                    <xdr:row>107</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8</xdr:col>
                    <xdr:colOff>7620</xdr:colOff>
                    <xdr:row>107</xdr:row>
                    <xdr:rowOff>30480</xdr:rowOff>
                  </from>
                  <to>
                    <xdr:col>9</xdr:col>
                    <xdr:colOff>106680</xdr:colOff>
                    <xdr:row>108</xdr:row>
                    <xdr:rowOff>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7</xdr:col>
                    <xdr:colOff>114300</xdr:colOff>
                    <xdr:row>24</xdr:row>
                    <xdr:rowOff>160020</xdr:rowOff>
                  </from>
                  <to>
                    <xdr:col>11</xdr:col>
                    <xdr:colOff>167640</xdr:colOff>
                    <xdr:row>26</xdr:row>
                    <xdr:rowOff>30480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11</xdr:col>
                    <xdr:colOff>175260</xdr:colOff>
                    <xdr:row>24</xdr:row>
                    <xdr:rowOff>160020</xdr:rowOff>
                  </from>
                  <to>
                    <xdr:col>16</xdr:col>
                    <xdr:colOff>99060</xdr:colOff>
                    <xdr:row>26</xdr:row>
                    <xdr:rowOff>15240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xdr:col>
                    <xdr:colOff>7620</xdr:colOff>
                    <xdr:row>24</xdr:row>
                    <xdr:rowOff>137160</xdr:rowOff>
                  </from>
                  <to>
                    <xdr:col>2</xdr:col>
                    <xdr:colOff>22860</xdr:colOff>
                    <xdr:row>26</xdr:row>
                    <xdr:rowOff>45720</xdr:rowOff>
                  </to>
                </anchor>
              </controlPr>
            </control>
          </mc:Choice>
        </mc:AlternateContent>
        <mc:AlternateContent xmlns:mc="http://schemas.openxmlformats.org/markup-compatibility/2006">
          <mc:Choice Requires="x14">
            <control shapeId="8208" r:id="rId10" name="Check Box 16">
              <controlPr defaultSize="0" autoFill="0" autoLine="0" autoPict="0">
                <anchor moveWithCells="1">
                  <from>
                    <xdr:col>1</xdr:col>
                    <xdr:colOff>7620</xdr:colOff>
                    <xdr:row>30</xdr:row>
                    <xdr:rowOff>320040</xdr:rowOff>
                  </from>
                  <to>
                    <xdr:col>2</xdr:col>
                    <xdr:colOff>22860</xdr:colOff>
                    <xdr:row>31</xdr:row>
                    <xdr:rowOff>220980</xdr:rowOff>
                  </to>
                </anchor>
              </controlPr>
            </control>
          </mc:Choice>
        </mc:AlternateContent>
        <mc:AlternateContent xmlns:mc="http://schemas.openxmlformats.org/markup-compatibility/2006">
          <mc:Choice Requires="x14">
            <control shapeId="8209" r:id="rId11" name="Check Box 17">
              <controlPr defaultSize="0" autoFill="0" autoLine="0" autoPict="0">
                <anchor moveWithCells="1">
                  <from>
                    <xdr:col>1</xdr:col>
                    <xdr:colOff>7620</xdr:colOff>
                    <xdr:row>25</xdr:row>
                    <xdr:rowOff>137160</xdr:rowOff>
                  </from>
                  <to>
                    <xdr:col>2</xdr:col>
                    <xdr:colOff>22860</xdr:colOff>
                    <xdr:row>27</xdr:row>
                    <xdr:rowOff>45720</xdr:rowOff>
                  </to>
                </anchor>
              </controlPr>
            </control>
          </mc:Choice>
        </mc:AlternateContent>
        <mc:AlternateContent xmlns:mc="http://schemas.openxmlformats.org/markup-compatibility/2006">
          <mc:Choice Requires="x14">
            <control shapeId="8210" r:id="rId12" name="Check Box 18">
              <controlPr defaultSize="0" autoFill="0" autoLine="0" autoPict="0">
                <anchor moveWithCells="1">
                  <from>
                    <xdr:col>1</xdr:col>
                    <xdr:colOff>15240</xdr:colOff>
                    <xdr:row>26</xdr:row>
                    <xdr:rowOff>160020</xdr:rowOff>
                  </from>
                  <to>
                    <xdr:col>2</xdr:col>
                    <xdr:colOff>30480</xdr:colOff>
                    <xdr:row>27</xdr:row>
                    <xdr:rowOff>236220</xdr:rowOff>
                  </to>
                </anchor>
              </controlPr>
            </control>
          </mc:Choice>
        </mc:AlternateContent>
        <mc:AlternateContent xmlns:mc="http://schemas.openxmlformats.org/markup-compatibility/2006">
          <mc:Choice Requires="x14">
            <control shapeId="8211" r:id="rId13" name="Check Box 19">
              <controlPr defaultSize="0" autoFill="0" autoLine="0" autoPict="0">
                <anchor moveWithCells="1">
                  <from>
                    <xdr:col>1</xdr:col>
                    <xdr:colOff>15240</xdr:colOff>
                    <xdr:row>27</xdr:row>
                    <xdr:rowOff>342900</xdr:rowOff>
                  </from>
                  <to>
                    <xdr:col>2</xdr:col>
                    <xdr:colOff>30480</xdr:colOff>
                    <xdr:row>28</xdr:row>
                    <xdr:rowOff>213360</xdr:rowOff>
                  </to>
                </anchor>
              </controlPr>
            </control>
          </mc:Choice>
        </mc:AlternateContent>
        <mc:AlternateContent xmlns:mc="http://schemas.openxmlformats.org/markup-compatibility/2006">
          <mc:Choice Requires="x14">
            <control shapeId="8212" r:id="rId14" name="Check Box 20">
              <controlPr defaultSize="0" autoFill="0" autoLine="0" autoPict="0">
                <anchor moveWithCells="1">
                  <from>
                    <xdr:col>1</xdr:col>
                    <xdr:colOff>15240</xdr:colOff>
                    <xdr:row>34</xdr:row>
                    <xdr:rowOff>320040</xdr:rowOff>
                  </from>
                  <to>
                    <xdr:col>2</xdr:col>
                    <xdr:colOff>30480</xdr:colOff>
                    <xdr:row>36</xdr:row>
                    <xdr:rowOff>53340</xdr:rowOff>
                  </to>
                </anchor>
              </controlPr>
            </control>
          </mc:Choice>
        </mc:AlternateContent>
        <mc:AlternateContent xmlns:mc="http://schemas.openxmlformats.org/markup-compatibility/2006">
          <mc:Choice Requires="x14">
            <control shapeId="8213" r:id="rId15" name="Check Box 21">
              <controlPr defaultSize="0" autoFill="0" autoLine="0" autoPict="0">
                <anchor moveWithCells="1">
                  <from>
                    <xdr:col>1</xdr:col>
                    <xdr:colOff>15240</xdr:colOff>
                    <xdr:row>35</xdr:row>
                    <xdr:rowOff>152400</xdr:rowOff>
                  </from>
                  <to>
                    <xdr:col>2</xdr:col>
                    <xdr:colOff>30480</xdr:colOff>
                    <xdr:row>37</xdr:row>
                    <xdr:rowOff>60960</xdr:rowOff>
                  </to>
                </anchor>
              </controlPr>
            </control>
          </mc:Choice>
        </mc:AlternateContent>
        <mc:AlternateContent xmlns:mc="http://schemas.openxmlformats.org/markup-compatibility/2006">
          <mc:Choice Requires="x14">
            <control shapeId="8214" r:id="rId16" name="Check Box 22">
              <controlPr defaultSize="0" autoFill="0" autoLine="0" autoPict="0">
                <anchor moveWithCells="1">
                  <from>
                    <xdr:col>9</xdr:col>
                    <xdr:colOff>30480</xdr:colOff>
                    <xdr:row>38</xdr:row>
                    <xdr:rowOff>144780</xdr:rowOff>
                  </from>
                  <to>
                    <xdr:col>15</xdr:col>
                    <xdr:colOff>60960</xdr:colOff>
                    <xdr:row>40</xdr:row>
                    <xdr:rowOff>30480</xdr:rowOff>
                  </to>
                </anchor>
              </controlPr>
            </control>
          </mc:Choice>
        </mc:AlternateContent>
        <mc:AlternateContent xmlns:mc="http://schemas.openxmlformats.org/markup-compatibility/2006">
          <mc:Choice Requires="x14">
            <control shapeId="8216" r:id="rId17" name="Check Box 24">
              <controlPr defaultSize="0" autoFill="0" autoLine="0" autoPict="0">
                <anchor moveWithCells="1">
                  <from>
                    <xdr:col>16</xdr:col>
                    <xdr:colOff>7620</xdr:colOff>
                    <xdr:row>38</xdr:row>
                    <xdr:rowOff>152400</xdr:rowOff>
                  </from>
                  <to>
                    <xdr:col>22</xdr:col>
                    <xdr:colOff>160020</xdr:colOff>
                    <xdr:row>40</xdr:row>
                    <xdr:rowOff>45720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26858-AF29-4326-AA44-0E12DF0D706A}">
  <dimension ref="A1:AH59"/>
  <sheetViews>
    <sheetView view="pageBreakPreview" zoomScaleNormal="100" zoomScaleSheetLayoutView="100" workbookViewId="0">
      <selection activeCell="AD24" sqref="AD24:AH25"/>
    </sheetView>
  </sheetViews>
  <sheetFormatPr defaultColWidth="2.44140625" defaultRowHeight="13.2"/>
  <cols>
    <col min="1" max="16384" width="2.44140625" style="151"/>
  </cols>
  <sheetData>
    <row r="1" spans="1:34" ht="19.95" customHeight="1">
      <c r="A1" s="151" t="s">
        <v>193</v>
      </c>
    </row>
    <row r="2" spans="1:34" ht="38.25" customHeight="1">
      <c r="A2" s="572" t="s">
        <v>194</v>
      </c>
      <c r="B2" s="572"/>
      <c r="C2" s="572"/>
      <c r="D2" s="572"/>
      <c r="E2" s="572"/>
      <c r="F2" s="572"/>
      <c r="G2" s="572"/>
      <c r="H2" s="572"/>
      <c r="I2" s="572"/>
      <c r="J2" s="572"/>
      <c r="K2" s="572"/>
      <c r="L2" s="572"/>
      <c r="M2" s="572"/>
      <c r="N2" s="572"/>
      <c r="O2" s="572"/>
      <c r="P2" s="572"/>
      <c r="Q2" s="572"/>
      <c r="R2" s="572"/>
      <c r="S2" s="572"/>
      <c r="T2" s="572"/>
      <c r="U2" s="572"/>
      <c r="V2" s="572"/>
      <c r="W2" s="572"/>
      <c r="X2" s="572"/>
      <c r="Y2" s="572"/>
      <c r="Z2" s="572"/>
      <c r="AA2" s="572"/>
      <c r="AB2" s="572"/>
      <c r="AC2" s="572"/>
      <c r="AD2" s="572"/>
      <c r="AE2" s="572"/>
      <c r="AF2" s="572"/>
      <c r="AG2" s="572"/>
      <c r="AH2" s="572"/>
    </row>
    <row r="3" spans="1:34" ht="19.95" customHeight="1"/>
    <row r="4" spans="1:34" ht="18" customHeight="1">
      <c r="Q4" s="573" t="s">
        <v>195</v>
      </c>
      <c r="R4" s="573"/>
      <c r="S4" s="573"/>
      <c r="T4" s="573"/>
      <c r="U4" s="403">
        <f>+'⑤様式第1号、別紙5号（本申請様式）'!R12</f>
        <v>0</v>
      </c>
      <c r="V4" s="403"/>
      <c r="W4" s="403"/>
      <c r="X4" s="403"/>
      <c r="Y4" s="403"/>
      <c r="Z4" s="403"/>
      <c r="AA4" s="403"/>
      <c r="AB4" s="403"/>
      <c r="AC4" s="403"/>
      <c r="AD4" s="403"/>
      <c r="AE4" s="403"/>
      <c r="AF4" s="403"/>
      <c r="AG4" s="403"/>
      <c r="AH4" s="403"/>
    </row>
    <row r="6" spans="1:34">
      <c r="A6" s="574" t="s">
        <v>196</v>
      </c>
      <c r="B6" s="574"/>
      <c r="C6" s="574"/>
      <c r="D6" s="574"/>
      <c r="E6" s="574"/>
      <c r="F6" s="574"/>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row>
    <row r="7" spans="1:34">
      <c r="A7" s="153" t="s">
        <v>197</v>
      </c>
    </row>
    <row r="8" spans="1:34">
      <c r="A8" s="151" t="s">
        <v>198</v>
      </c>
    </row>
    <row r="10" spans="1:34">
      <c r="A10" s="547" t="s">
        <v>199</v>
      </c>
      <c r="B10" s="548"/>
      <c r="C10" s="548"/>
      <c r="D10" s="548"/>
      <c r="E10" s="548"/>
      <c r="F10" s="548"/>
      <c r="G10" s="548"/>
      <c r="H10" s="548"/>
      <c r="I10" s="548"/>
      <c r="J10" s="549"/>
      <c r="K10" s="559"/>
      <c r="L10" s="553"/>
      <c r="M10" s="553"/>
      <c r="N10" s="553"/>
      <c r="O10" s="553"/>
      <c r="P10" s="553"/>
      <c r="Q10" s="553"/>
      <c r="R10" s="553"/>
      <c r="S10" s="553"/>
      <c r="T10" s="553"/>
      <c r="U10" s="553"/>
      <c r="V10" s="553"/>
      <c r="W10" s="553"/>
      <c r="X10" s="554"/>
      <c r="Y10" s="557" t="s">
        <v>200</v>
      </c>
      <c r="Z10" s="558"/>
      <c r="AA10" s="558"/>
      <c r="AB10" s="558"/>
      <c r="AC10" s="561"/>
      <c r="AD10" s="557" t="s">
        <v>201</v>
      </c>
      <c r="AE10" s="558"/>
      <c r="AF10" s="558"/>
      <c r="AG10" s="558"/>
      <c r="AH10" s="561"/>
    </row>
    <row r="11" spans="1:34">
      <c r="A11" s="550"/>
      <c r="B11" s="551"/>
      <c r="C11" s="551"/>
      <c r="D11" s="551"/>
      <c r="E11" s="551"/>
      <c r="F11" s="551"/>
      <c r="G11" s="551"/>
      <c r="H11" s="551"/>
      <c r="I11" s="551"/>
      <c r="J11" s="552"/>
      <c r="K11" s="560"/>
      <c r="L11" s="555"/>
      <c r="M11" s="555"/>
      <c r="N11" s="555"/>
      <c r="O11" s="555"/>
      <c r="P11" s="555"/>
      <c r="Q11" s="555"/>
      <c r="R11" s="555"/>
      <c r="S11" s="555"/>
      <c r="T11" s="555"/>
      <c r="U11" s="555"/>
      <c r="V11" s="555"/>
      <c r="W11" s="555"/>
      <c r="X11" s="556"/>
      <c r="Y11" s="562"/>
      <c r="Z11" s="563"/>
      <c r="AA11" s="563"/>
      <c r="AB11" s="563"/>
      <c r="AC11" s="564"/>
      <c r="AD11" s="562"/>
      <c r="AE11" s="563"/>
      <c r="AF11" s="563"/>
      <c r="AG11" s="563"/>
      <c r="AH11" s="564"/>
    </row>
    <row r="12" spans="1:34">
      <c r="A12" s="547" t="s">
        <v>202</v>
      </c>
      <c r="B12" s="548"/>
      <c r="C12" s="548"/>
      <c r="D12" s="548"/>
      <c r="E12" s="548"/>
      <c r="F12" s="548"/>
      <c r="G12" s="548"/>
      <c r="H12" s="548"/>
      <c r="I12" s="548"/>
      <c r="J12" s="549"/>
      <c r="K12" s="553"/>
      <c r="L12" s="553"/>
      <c r="M12" s="553"/>
      <c r="N12" s="553"/>
      <c r="O12" s="553"/>
      <c r="P12" s="553"/>
      <c r="Q12" s="553"/>
      <c r="R12" s="553"/>
      <c r="S12" s="553"/>
      <c r="T12" s="553"/>
      <c r="U12" s="553"/>
      <c r="V12" s="553"/>
      <c r="W12" s="553"/>
      <c r="X12" s="553"/>
      <c r="Y12" s="553"/>
      <c r="Z12" s="553"/>
      <c r="AA12" s="553"/>
      <c r="AB12" s="553"/>
      <c r="AC12" s="553"/>
      <c r="AD12" s="553"/>
      <c r="AE12" s="553"/>
      <c r="AF12" s="553"/>
      <c r="AG12" s="553"/>
      <c r="AH12" s="554"/>
    </row>
    <row r="13" spans="1:34">
      <c r="A13" s="550"/>
      <c r="B13" s="551"/>
      <c r="C13" s="551"/>
      <c r="D13" s="551"/>
      <c r="E13" s="551"/>
      <c r="F13" s="551"/>
      <c r="G13" s="551"/>
      <c r="H13" s="551"/>
      <c r="I13" s="551"/>
      <c r="J13" s="552"/>
      <c r="K13" s="555"/>
      <c r="L13" s="555"/>
      <c r="M13" s="555"/>
      <c r="N13" s="555"/>
      <c r="O13" s="555"/>
      <c r="P13" s="555"/>
      <c r="Q13" s="555"/>
      <c r="R13" s="555"/>
      <c r="S13" s="555"/>
      <c r="T13" s="555"/>
      <c r="U13" s="555"/>
      <c r="V13" s="555"/>
      <c r="W13" s="555"/>
      <c r="X13" s="555"/>
      <c r="Y13" s="555"/>
      <c r="Z13" s="555"/>
      <c r="AA13" s="555"/>
      <c r="AB13" s="555"/>
      <c r="AC13" s="555"/>
      <c r="AD13" s="555"/>
      <c r="AE13" s="555"/>
      <c r="AF13" s="555"/>
      <c r="AG13" s="555"/>
      <c r="AH13" s="556"/>
    </row>
    <row r="14" spans="1:34" hidden="1">
      <c r="A14" s="529" t="s">
        <v>203</v>
      </c>
      <c r="B14" s="530"/>
      <c r="C14" s="530"/>
      <c r="D14" s="530"/>
      <c r="E14" s="530"/>
      <c r="F14" s="530"/>
      <c r="G14" s="530"/>
      <c r="H14" s="530"/>
      <c r="I14" s="530"/>
      <c r="J14" s="531"/>
      <c r="K14" s="553"/>
      <c r="L14" s="553"/>
      <c r="M14" s="553"/>
      <c r="N14" s="553"/>
      <c r="O14" s="553"/>
      <c r="P14" s="553"/>
      <c r="Q14" s="553"/>
      <c r="R14" s="553"/>
      <c r="S14" s="553"/>
      <c r="T14" s="553"/>
      <c r="U14" s="553"/>
      <c r="V14" s="553"/>
      <c r="W14" s="553"/>
      <c r="X14" s="553"/>
      <c r="Y14" s="553"/>
      <c r="Z14" s="553"/>
      <c r="AA14" s="553"/>
      <c r="AB14" s="553"/>
      <c r="AC14" s="553"/>
      <c r="AD14" s="553"/>
      <c r="AE14" s="553"/>
      <c r="AF14" s="553"/>
      <c r="AG14" s="553"/>
      <c r="AH14" s="554"/>
    </row>
    <row r="15" spans="1:34" hidden="1">
      <c r="A15" s="535"/>
      <c r="B15" s="536"/>
      <c r="C15" s="536"/>
      <c r="D15" s="536"/>
      <c r="E15" s="536"/>
      <c r="F15" s="536"/>
      <c r="G15" s="536"/>
      <c r="H15" s="536"/>
      <c r="I15" s="536"/>
      <c r="J15" s="537"/>
      <c r="K15" s="555"/>
      <c r="L15" s="555"/>
      <c r="M15" s="555"/>
      <c r="N15" s="555"/>
      <c r="O15" s="555"/>
      <c r="P15" s="555"/>
      <c r="Q15" s="555"/>
      <c r="R15" s="555"/>
      <c r="S15" s="555"/>
      <c r="T15" s="555"/>
      <c r="U15" s="555"/>
      <c r="V15" s="555"/>
      <c r="W15" s="555"/>
      <c r="X15" s="555"/>
      <c r="Y15" s="555"/>
      <c r="Z15" s="555"/>
      <c r="AA15" s="555"/>
      <c r="AB15" s="555"/>
      <c r="AC15" s="555"/>
      <c r="AD15" s="555"/>
      <c r="AE15" s="555"/>
      <c r="AF15" s="555"/>
      <c r="AG15" s="555"/>
      <c r="AH15" s="556"/>
    </row>
    <row r="16" spans="1:34">
      <c r="A16" s="529" t="s">
        <v>204</v>
      </c>
      <c r="B16" s="530"/>
      <c r="C16" s="530"/>
      <c r="D16" s="530"/>
      <c r="E16" s="530"/>
      <c r="F16" s="530"/>
      <c r="G16" s="530"/>
      <c r="H16" s="530"/>
      <c r="I16" s="530"/>
      <c r="J16" s="531"/>
      <c r="K16" s="557"/>
      <c r="L16" s="558"/>
      <c r="M16" s="558"/>
      <c r="N16" s="558"/>
      <c r="O16" s="154" t="s">
        <v>205</v>
      </c>
      <c r="P16" s="558"/>
      <c r="Q16" s="558"/>
      <c r="R16" s="154" t="s">
        <v>206</v>
      </c>
      <c r="S16" s="154" t="s">
        <v>207</v>
      </c>
      <c r="T16" s="558"/>
      <c r="U16" s="558"/>
      <c r="V16" s="558"/>
      <c r="W16" s="558"/>
      <c r="X16" s="154" t="s">
        <v>205</v>
      </c>
      <c r="Y16" s="558"/>
      <c r="Z16" s="558"/>
      <c r="AA16" s="154" t="s">
        <v>206</v>
      </c>
      <c r="AB16" s="154"/>
      <c r="AC16" s="154"/>
      <c r="AD16" s="154"/>
      <c r="AE16" s="154"/>
      <c r="AF16" s="154"/>
      <c r="AG16" s="154"/>
      <c r="AH16" s="155"/>
    </row>
    <row r="17" spans="1:34" hidden="1">
      <c r="A17" s="565" t="s">
        <v>208</v>
      </c>
      <c r="B17" s="566"/>
      <c r="C17" s="566"/>
      <c r="D17" s="566"/>
      <c r="E17" s="566"/>
      <c r="F17" s="566"/>
      <c r="G17" s="566"/>
      <c r="H17" s="566"/>
      <c r="I17" s="566"/>
      <c r="J17" s="567"/>
      <c r="K17" s="570"/>
      <c r="L17" s="571"/>
      <c r="M17" s="571"/>
      <c r="N17" s="571"/>
      <c r="O17" s="571"/>
      <c r="P17" s="571"/>
      <c r="Q17" s="571"/>
      <c r="R17" s="571"/>
      <c r="S17" s="571"/>
      <c r="T17" s="571"/>
      <c r="U17" s="571"/>
      <c r="V17" s="571"/>
      <c r="W17" s="571"/>
      <c r="X17" s="568" t="s">
        <v>209</v>
      </c>
      <c r="Y17" s="568"/>
      <c r="Z17" s="568"/>
      <c r="AA17" s="568"/>
      <c r="AB17" s="568"/>
      <c r="AC17" s="568"/>
      <c r="AD17" s="568"/>
      <c r="AE17" s="568"/>
      <c r="AF17" s="568"/>
      <c r="AG17" s="568"/>
      <c r="AH17" s="569"/>
    </row>
    <row r="18" spans="1:34" hidden="1">
      <c r="A18" s="565" t="s">
        <v>210</v>
      </c>
      <c r="B18" s="566"/>
      <c r="C18" s="566"/>
      <c r="D18" s="566"/>
      <c r="E18" s="566"/>
      <c r="F18" s="566"/>
      <c r="G18" s="566"/>
      <c r="H18" s="566"/>
      <c r="I18" s="566"/>
      <c r="J18" s="567"/>
      <c r="K18" s="568"/>
      <c r="L18" s="568"/>
      <c r="M18" s="568"/>
      <c r="N18" s="568"/>
      <c r="O18" s="568"/>
      <c r="P18" s="568"/>
      <c r="Q18" s="568"/>
      <c r="R18" s="568"/>
      <c r="S18" s="568"/>
      <c r="T18" s="568"/>
      <c r="U18" s="568"/>
      <c r="V18" s="568"/>
      <c r="W18" s="568"/>
      <c r="X18" s="568"/>
      <c r="Y18" s="568"/>
      <c r="Z18" s="568"/>
      <c r="AA18" s="568"/>
      <c r="AB18" s="568"/>
      <c r="AC18" s="568"/>
      <c r="AD18" s="568"/>
      <c r="AE18" s="568"/>
      <c r="AF18" s="568"/>
      <c r="AG18" s="568"/>
      <c r="AH18" s="569"/>
    </row>
    <row r="19" spans="1:34" hidden="1">
      <c r="A19" s="565" t="s">
        <v>211</v>
      </c>
      <c r="B19" s="566"/>
      <c r="C19" s="566"/>
      <c r="D19" s="566"/>
      <c r="E19" s="566"/>
      <c r="F19" s="566"/>
      <c r="G19" s="566"/>
      <c r="H19" s="566"/>
      <c r="I19" s="566"/>
      <c r="J19" s="567"/>
      <c r="K19" s="568"/>
      <c r="L19" s="568"/>
      <c r="M19" s="568"/>
      <c r="N19" s="568"/>
      <c r="O19" s="568"/>
      <c r="P19" s="568"/>
      <c r="Q19" s="568"/>
      <c r="R19" s="568"/>
      <c r="S19" s="568"/>
      <c r="T19" s="568"/>
      <c r="U19" s="568"/>
      <c r="V19" s="568"/>
      <c r="W19" s="568"/>
      <c r="X19" s="568"/>
      <c r="Y19" s="568"/>
      <c r="Z19" s="568"/>
      <c r="AA19" s="568"/>
      <c r="AB19" s="568"/>
      <c r="AC19" s="568"/>
      <c r="AD19" s="568"/>
      <c r="AE19" s="568"/>
      <c r="AF19" s="568"/>
      <c r="AG19" s="568"/>
      <c r="AH19" s="569"/>
    </row>
    <row r="20" spans="1:34">
      <c r="A20" s="529" t="s">
        <v>212</v>
      </c>
      <c r="B20" s="530"/>
      <c r="C20" s="530"/>
      <c r="D20" s="530"/>
      <c r="E20" s="530"/>
      <c r="F20" s="530"/>
      <c r="G20" s="530"/>
      <c r="H20" s="530"/>
      <c r="I20" s="530"/>
      <c r="J20" s="531"/>
      <c r="K20" s="538"/>
      <c r="L20" s="539"/>
      <c r="M20" s="539"/>
      <c r="N20" s="539"/>
      <c r="O20" s="539"/>
      <c r="P20" s="539"/>
      <c r="Q20" s="539"/>
      <c r="R20" s="539"/>
      <c r="S20" s="539"/>
      <c r="T20" s="539"/>
      <c r="U20" s="539"/>
      <c r="V20" s="539"/>
      <c r="W20" s="539"/>
      <c r="X20" s="539"/>
      <c r="Y20" s="539"/>
      <c r="Z20" s="539"/>
      <c r="AA20" s="539"/>
      <c r="AB20" s="539"/>
      <c r="AC20" s="539"/>
      <c r="AD20" s="539"/>
      <c r="AE20" s="539"/>
      <c r="AF20" s="539"/>
      <c r="AG20" s="539"/>
      <c r="AH20" s="540"/>
    </row>
    <row r="21" spans="1:34">
      <c r="A21" s="532"/>
      <c r="B21" s="533"/>
      <c r="C21" s="533"/>
      <c r="D21" s="533"/>
      <c r="E21" s="533"/>
      <c r="F21" s="533"/>
      <c r="G21" s="533"/>
      <c r="H21" s="533"/>
      <c r="I21" s="533"/>
      <c r="J21" s="534"/>
      <c r="K21" s="541"/>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3"/>
    </row>
    <row r="22" spans="1:34">
      <c r="A22" s="535"/>
      <c r="B22" s="536"/>
      <c r="C22" s="536"/>
      <c r="D22" s="536"/>
      <c r="E22" s="536"/>
      <c r="F22" s="536"/>
      <c r="G22" s="536"/>
      <c r="H22" s="536"/>
      <c r="I22" s="536"/>
      <c r="J22" s="537"/>
      <c r="K22" s="544"/>
      <c r="L22" s="545"/>
      <c r="M22" s="545"/>
      <c r="N22" s="545"/>
      <c r="O22" s="545"/>
      <c r="P22" s="545"/>
      <c r="Q22" s="545"/>
      <c r="R22" s="545"/>
      <c r="S22" s="545"/>
      <c r="T22" s="545"/>
      <c r="U22" s="545"/>
      <c r="V22" s="545"/>
      <c r="W22" s="545"/>
      <c r="X22" s="545"/>
      <c r="Y22" s="545"/>
      <c r="Z22" s="545"/>
      <c r="AA22" s="545"/>
      <c r="AB22" s="545"/>
      <c r="AC22" s="545"/>
      <c r="AD22" s="545"/>
      <c r="AE22" s="545"/>
      <c r="AF22" s="545"/>
      <c r="AG22" s="545"/>
      <c r="AH22" s="546"/>
    </row>
    <row r="24" spans="1:34">
      <c r="A24" s="547" t="s">
        <v>199</v>
      </c>
      <c r="B24" s="548"/>
      <c r="C24" s="548"/>
      <c r="D24" s="548"/>
      <c r="E24" s="548"/>
      <c r="F24" s="548"/>
      <c r="G24" s="548"/>
      <c r="H24" s="548"/>
      <c r="I24" s="548"/>
      <c r="J24" s="549"/>
      <c r="K24" s="559"/>
      <c r="L24" s="553"/>
      <c r="M24" s="553"/>
      <c r="N24" s="553"/>
      <c r="O24" s="553"/>
      <c r="P24" s="553"/>
      <c r="Q24" s="553"/>
      <c r="R24" s="553"/>
      <c r="S24" s="553"/>
      <c r="T24" s="553"/>
      <c r="U24" s="553"/>
      <c r="V24" s="553"/>
      <c r="W24" s="553"/>
      <c r="X24" s="554"/>
      <c r="Y24" s="557" t="s">
        <v>200</v>
      </c>
      <c r="Z24" s="558"/>
      <c r="AA24" s="558"/>
      <c r="AB24" s="558"/>
      <c r="AC24" s="561"/>
      <c r="AD24" s="557" t="s">
        <v>201</v>
      </c>
      <c r="AE24" s="558"/>
      <c r="AF24" s="558"/>
      <c r="AG24" s="558"/>
      <c r="AH24" s="561"/>
    </row>
    <row r="25" spans="1:34">
      <c r="A25" s="550"/>
      <c r="B25" s="551"/>
      <c r="C25" s="551"/>
      <c r="D25" s="551"/>
      <c r="E25" s="551"/>
      <c r="F25" s="551"/>
      <c r="G25" s="551"/>
      <c r="H25" s="551"/>
      <c r="I25" s="551"/>
      <c r="J25" s="552"/>
      <c r="K25" s="560"/>
      <c r="L25" s="555"/>
      <c r="M25" s="555"/>
      <c r="N25" s="555"/>
      <c r="O25" s="555"/>
      <c r="P25" s="555"/>
      <c r="Q25" s="555"/>
      <c r="R25" s="555"/>
      <c r="S25" s="555"/>
      <c r="T25" s="555"/>
      <c r="U25" s="555"/>
      <c r="V25" s="555"/>
      <c r="W25" s="555"/>
      <c r="X25" s="556"/>
      <c r="Y25" s="562"/>
      <c r="Z25" s="563"/>
      <c r="AA25" s="563"/>
      <c r="AB25" s="563"/>
      <c r="AC25" s="564"/>
      <c r="AD25" s="562"/>
      <c r="AE25" s="563"/>
      <c r="AF25" s="563"/>
      <c r="AG25" s="563"/>
      <c r="AH25" s="564"/>
    </row>
    <row r="26" spans="1:34">
      <c r="A26" s="547" t="s">
        <v>202</v>
      </c>
      <c r="B26" s="548"/>
      <c r="C26" s="548"/>
      <c r="D26" s="548"/>
      <c r="E26" s="548"/>
      <c r="F26" s="548"/>
      <c r="G26" s="548"/>
      <c r="H26" s="548"/>
      <c r="I26" s="548"/>
      <c r="J26" s="549"/>
      <c r="K26" s="553"/>
      <c r="L26" s="553"/>
      <c r="M26" s="553"/>
      <c r="N26" s="553"/>
      <c r="O26" s="553"/>
      <c r="P26" s="553"/>
      <c r="Q26" s="553"/>
      <c r="R26" s="553"/>
      <c r="S26" s="553"/>
      <c r="T26" s="553"/>
      <c r="U26" s="553"/>
      <c r="V26" s="553"/>
      <c r="W26" s="553"/>
      <c r="X26" s="553"/>
      <c r="Y26" s="553"/>
      <c r="Z26" s="553"/>
      <c r="AA26" s="553"/>
      <c r="AB26" s="553"/>
      <c r="AC26" s="553"/>
      <c r="AD26" s="553"/>
      <c r="AE26" s="553"/>
      <c r="AF26" s="553"/>
      <c r="AG26" s="553"/>
      <c r="AH26" s="554"/>
    </row>
    <row r="27" spans="1:34">
      <c r="A27" s="550"/>
      <c r="B27" s="551"/>
      <c r="C27" s="551"/>
      <c r="D27" s="551"/>
      <c r="E27" s="551"/>
      <c r="F27" s="551"/>
      <c r="G27" s="551"/>
      <c r="H27" s="551"/>
      <c r="I27" s="551"/>
      <c r="J27" s="552"/>
      <c r="K27" s="555"/>
      <c r="L27" s="555"/>
      <c r="M27" s="555"/>
      <c r="N27" s="555"/>
      <c r="O27" s="555"/>
      <c r="P27" s="555"/>
      <c r="Q27" s="555"/>
      <c r="R27" s="555"/>
      <c r="S27" s="555"/>
      <c r="T27" s="555"/>
      <c r="U27" s="555"/>
      <c r="V27" s="555"/>
      <c r="W27" s="555"/>
      <c r="X27" s="555"/>
      <c r="Y27" s="555"/>
      <c r="Z27" s="555"/>
      <c r="AA27" s="555"/>
      <c r="AB27" s="555"/>
      <c r="AC27" s="555"/>
      <c r="AD27" s="555"/>
      <c r="AE27" s="555"/>
      <c r="AF27" s="555"/>
      <c r="AG27" s="555"/>
      <c r="AH27" s="556"/>
    </row>
    <row r="28" spans="1:34">
      <c r="A28" s="529" t="s">
        <v>204</v>
      </c>
      <c r="B28" s="530"/>
      <c r="C28" s="530"/>
      <c r="D28" s="530"/>
      <c r="E28" s="530"/>
      <c r="F28" s="530"/>
      <c r="G28" s="530"/>
      <c r="H28" s="530"/>
      <c r="I28" s="530"/>
      <c r="J28" s="531"/>
      <c r="K28" s="557"/>
      <c r="L28" s="558"/>
      <c r="M28" s="558"/>
      <c r="N28" s="558"/>
      <c r="O28" s="154" t="s">
        <v>205</v>
      </c>
      <c r="P28" s="558"/>
      <c r="Q28" s="558"/>
      <c r="R28" s="154" t="s">
        <v>206</v>
      </c>
      <c r="S28" s="154" t="s">
        <v>207</v>
      </c>
      <c r="T28" s="558"/>
      <c r="U28" s="558"/>
      <c r="V28" s="558"/>
      <c r="W28" s="558"/>
      <c r="X28" s="154" t="s">
        <v>205</v>
      </c>
      <c r="Y28" s="558"/>
      <c r="Z28" s="558"/>
      <c r="AA28" s="154" t="s">
        <v>206</v>
      </c>
      <c r="AB28" s="154"/>
      <c r="AC28" s="154"/>
      <c r="AD28" s="154"/>
      <c r="AE28" s="154"/>
      <c r="AF28" s="154"/>
      <c r="AG28" s="154"/>
      <c r="AH28" s="155"/>
    </row>
    <row r="29" spans="1:34">
      <c r="A29" s="529" t="s">
        <v>212</v>
      </c>
      <c r="B29" s="530"/>
      <c r="C29" s="530"/>
      <c r="D29" s="530"/>
      <c r="E29" s="530"/>
      <c r="F29" s="530"/>
      <c r="G29" s="530"/>
      <c r="H29" s="530"/>
      <c r="I29" s="530"/>
      <c r="J29" s="531"/>
      <c r="K29" s="538"/>
      <c r="L29" s="539"/>
      <c r="M29" s="539"/>
      <c r="N29" s="539"/>
      <c r="O29" s="539"/>
      <c r="P29" s="539"/>
      <c r="Q29" s="539"/>
      <c r="R29" s="539"/>
      <c r="S29" s="539"/>
      <c r="T29" s="539"/>
      <c r="U29" s="539"/>
      <c r="V29" s="539"/>
      <c r="W29" s="539"/>
      <c r="X29" s="539"/>
      <c r="Y29" s="539"/>
      <c r="Z29" s="539"/>
      <c r="AA29" s="539"/>
      <c r="AB29" s="539"/>
      <c r="AC29" s="539"/>
      <c r="AD29" s="539"/>
      <c r="AE29" s="539"/>
      <c r="AF29" s="539"/>
      <c r="AG29" s="539"/>
      <c r="AH29" s="540"/>
    </row>
    <row r="30" spans="1:34">
      <c r="A30" s="532"/>
      <c r="B30" s="533"/>
      <c r="C30" s="533"/>
      <c r="D30" s="533"/>
      <c r="E30" s="533"/>
      <c r="F30" s="533"/>
      <c r="G30" s="533"/>
      <c r="H30" s="533"/>
      <c r="I30" s="533"/>
      <c r="J30" s="534"/>
      <c r="K30" s="541"/>
      <c r="L30" s="542"/>
      <c r="M30" s="542"/>
      <c r="N30" s="542"/>
      <c r="O30" s="542"/>
      <c r="P30" s="542"/>
      <c r="Q30" s="542"/>
      <c r="R30" s="542"/>
      <c r="S30" s="542"/>
      <c r="T30" s="542"/>
      <c r="U30" s="542"/>
      <c r="V30" s="542"/>
      <c r="W30" s="542"/>
      <c r="X30" s="542"/>
      <c r="Y30" s="542"/>
      <c r="Z30" s="542"/>
      <c r="AA30" s="542"/>
      <c r="AB30" s="542"/>
      <c r="AC30" s="542"/>
      <c r="AD30" s="542"/>
      <c r="AE30" s="542"/>
      <c r="AF30" s="542"/>
      <c r="AG30" s="542"/>
      <c r="AH30" s="543"/>
    </row>
    <row r="31" spans="1:34">
      <c r="A31" s="535"/>
      <c r="B31" s="536"/>
      <c r="C31" s="536"/>
      <c r="D31" s="536"/>
      <c r="E31" s="536"/>
      <c r="F31" s="536"/>
      <c r="G31" s="536"/>
      <c r="H31" s="536"/>
      <c r="I31" s="536"/>
      <c r="J31" s="537"/>
      <c r="K31" s="544"/>
      <c r="L31" s="545"/>
      <c r="M31" s="545"/>
      <c r="N31" s="545"/>
      <c r="O31" s="545"/>
      <c r="P31" s="545"/>
      <c r="Q31" s="545"/>
      <c r="R31" s="545"/>
      <c r="S31" s="545"/>
      <c r="T31" s="545"/>
      <c r="U31" s="545"/>
      <c r="V31" s="545"/>
      <c r="W31" s="545"/>
      <c r="X31" s="545"/>
      <c r="Y31" s="545"/>
      <c r="Z31" s="545"/>
      <c r="AA31" s="545"/>
      <c r="AB31" s="545"/>
      <c r="AC31" s="545"/>
      <c r="AD31" s="545"/>
      <c r="AE31" s="545"/>
      <c r="AF31" s="545"/>
      <c r="AG31" s="545"/>
      <c r="AH31" s="546"/>
    </row>
    <row r="32" spans="1:34">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row>
    <row r="33" spans="1:34">
      <c r="A33" s="547" t="s">
        <v>199</v>
      </c>
      <c r="B33" s="548"/>
      <c r="C33" s="548"/>
      <c r="D33" s="548"/>
      <c r="E33" s="548"/>
      <c r="F33" s="548"/>
      <c r="G33" s="548"/>
      <c r="H33" s="548"/>
      <c r="I33" s="548"/>
      <c r="J33" s="549"/>
      <c r="K33" s="559"/>
      <c r="L33" s="553"/>
      <c r="M33" s="553"/>
      <c r="N33" s="553"/>
      <c r="O33" s="553"/>
      <c r="P33" s="553"/>
      <c r="Q33" s="553"/>
      <c r="R33" s="553"/>
      <c r="S33" s="553"/>
      <c r="T33" s="553"/>
      <c r="U33" s="553"/>
      <c r="V33" s="553"/>
      <c r="W33" s="553"/>
      <c r="X33" s="554"/>
      <c r="Y33" s="557" t="s">
        <v>200</v>
      </c>
      <c r="Z33" s="558"/>
      <c r="AA33" s="558"/>
      <c r="AB33" s="558"/>
      <c r="AC33" s="561"/>
      <c r="AD33" s="557" t="s">
        <v>201</v>
      </c>
      <c r="AE33" s="558"/>
      <c r="AF33" s="558"/>
      <c r="AG33" s="558"/>
      <c r="AH33" s="561"/>
    </row>
    <row r="34" spans="1:34">
      <c r="A34" s="550"/>
      <c r="B34" s="551"/>
      <c r="C34" s="551"/>
      <c r="D34" s="551"/>
      <c r="E34" s="551"/>
      <c r="F34" s="551"/>
      <c r="G34" s="551"/>
      <c r="H34" s="551"/>
      <c r="I34" s="551"/>
      <c r="J34" s="552"/>
      <c r="K34" s="560"/>
      <c r="L34" s="555"/>
      <c r="M34" s="555"/>
      <c r="N34" s="555"/>
      <c r="O34" s="555"/>
      <c r="P34" s="555"/>
      <c r="Q34" s="555"/>
      <c r="R34" s="555"/>
      <c r="S34" s="555"/>
      <c r="T34" s="555"/>
      <c r="U34" s="555"/>
      <c r="V34" s="555"/>
      <c r="W34" s="555"/>
      <c r="X34" s="556"/>
      <c r="Y34" s="562"/>
      <c r="Z34" s="563"/>
      <c r="AA34" s="563"/>
      <c r="AB34" s="563"/>
      <c r="AC34" s="564"/>
      <c r="AD34" s="562"/>
      <c r="AE34" s="563"/>
      <c r="AF34" s="563"/>
      <c r="AG34" s="563"/>
      <c r="AH34" s="564"/>
    </row>
    <row r="35" spans="1:34">
      <c r="A35" s="547" t="s">
        <v>202</v>
      </c>
      <c r="B35" s="548"/>
      <c r="C35" s="548"/>
      <c r="D35" s="548"/>
      <c r="E35" s="548"/>
      <c r="F35" s="548"/>
      <c r="G35" s="548"/>
      <c r="H35" s="548"/>
      <c r="I35" s="548"/>
      <c r="J35" s="549"/>
      <c r="K35" s="553"/>
      <c r="L35" s="553"/>
      <c r="M35" s="553"/>
      <c r="N35" s="553"/>
      <c r="O35" s="553"/>
      <c r="P35" s="553"/>
      <c r="Q35" s="553"/>
      <c r="R35" s="553"/>
      <c r="S35" s="553"/>
      <c r="T35" s="553"/>
      <c r="U35" s="553"/>
      <c r="V35" s="553"/>
      <c r="W35" s="553"/>
      <c r="X35" s="553"/>
      <c r="Y35" s="553"/>
      <c r="Z35" s="553"/>
      <c r="AA35" s="553"/>
      <c r="AB35" s="553"/>
      <c r="AC35" s="553"/>
      <c r="AD35" s="553"/>
      <c r="AE35" s="553"/>
      <c r="AF35" s="553"/>
      <c r="AG35" s="553"/>
      <c r="AH35" s="554"/>
    </row>
    <row r="36" spans="1:34">
      <c r="A36" s="550"/>
      <c r="B36" s="551"/>
      <c r="C36" s="551"/>
      <c r="D36" s="551"/>
      <c r="E36" s="551"/>
      <c r="F36" s="551"/>
      <c r="G36" s="551"/>
      <c r="H36" s="551"/>
      <c r="I36" s="551"/>
      <c r="J36" s="552"/>
      <c r="K36" s="555"/>
      <c r="L36" s="555"/>
      <c r="M36" s="555"/>
      <c r="N36" s="555"/>
      <c r="O36" s="555"/>
      <c r="P36" s="555"/>
      <c r="Q36" s="555"/>
      <c r="R36" s="555"/>
      <c r="S36" s="555"/>
      <c r="T36" s="555"/>
      <c r="U36" s="555"/>
      <c r="V36" s="555"/>
      <c r="W36" s="555"/>
      <c r="X36" s="555"/>
      <c r="Y36" s="555"/>
      <c r="Z36" s="555"/>
      <c r="AA36" s="555"/>
      <c r="AB36" s="555"/>
      <c r="AC36" s="555"/>
      <c r="AD36" s="555"/>
      <c r="AE36" s="555"/>
      <c r="AF36" s="555"/>
      <c r="AG36" s="555"/>
      <c r="AH36" s="556"/>
    </row>
    <row r="37" spans="1:34">
      <c r="A37" s="529" t="s">
        <v>204</v>
      </c>
      <c r="B37" s="530"/>
      <c r="C37" s="530"/>
      <c r="D37" s="530"/>
      <c r="E37" s="530"/>
      <c r="F37" s="530"/>
      <c r="G37" s="530"/>
      <c r="H37" s="530"/>
      <c r="I37" s="530"/>
      <c r="J37" s="531"/>
      <c r="K37" s="557"/>
      <c r="L37" s="558"/>
      <c r="M37" s="558"/>
      <c r="N37" s="558"/>
      <c r="O37" s="154" t="s">
        <v>205</v>
      </c>
      <c r="P37" s="558"/>
      <c r="Q37" s="558"/>
      <c r="R37" s="154" t="s">
        <v>206</v>
      </c>
      <c r="S37" s="154" t="s">
        <v>207</v>
      </c>
      <c r="T37" s="558"/>
      <c r="U37" s="558"/>
      <c r="V37" s="558"/>
      <c r="W37" s="558"/>
      <c r="X37" s="154" t="s">
        <v>205</v>
      </c>
      <c r="Y37" s="558"/>
      <c r="Z37" s="558"/>
      <c r="AA37" s="154" t="s">
        <v>206</v>
      </c>
      <c r="AB37" s="154"/>
      <c r="AC37" s="154"/>
      <c r="AD37" s="154"/>
      <c r="AE37" s="154"/>
      <c r="AF37" s="154"/>
      <c r="AG37" s="154"/>
      <c r="AH37" s="155"/>
    </row>
    <row r="38" spans="1:34">
      <c r="A38" s="529" t="s">
        <v>212</v>
      </c>
      <c r="B38" s="530"/>
      <c r="C38" s="530"/>
      <c r="D38" s="530"/>
      <c r="E38" s="530"/>
      <c r="F38" s="530"/>
      <c r="G38" s="530"/>
      <c r="H38" s="530"/>
      <c r="I38" s="530"/>
      <c r="J38" s="531"/>
      <c r="K38" s="538"/>
      <c r="L38" s="539"/>
      <c r="M38" s="539"/>
      <c r="N38" s="539"/>
      <c r="O38" s="539"/>
      <c r="P38" s="539"/>
      <c r="Q38" s="539"/>
      <c r="R38" s="539"/>
      <c r="S38" s="539"/>
      <c r="T38" s="539"/>
      <c r="U38" s="539"/>
      <c r="V38" s="539"/>
      <c r="W38" s="539"/>
      <c r="X38" s="539"/>
      <c r="Y38" s="539"/>
      <c r="Z38" s="539"/>
      <c r="AA38" s="539"/>
      <c r="AB38" s="539"/>
      <c r="AC38" s="539"/>
      <c r="AD38" s="539"/>
      <c r="AE38" s="539"/>
      <c r="AF38" s="539"/>
      <c r="AG38" s="539"/>
      <c r="AH38" s="540"/>
    </row>
    <row r="39" spans="1:34">
      <c r="A39" s="532"/>
      <c r="B39" s="533"/>
      <c r="C39" s="533"/>
      <c r="D39" s="533"/>
      <c r="E39" s="533"/>
      <c r="F39" s="533"/>
      <c r="G39" s="533"/>
      <c r="H39" s="533"/>
      <c r="I39" s="533"/>
      <c r="J39" s="534"/>
      <c r="K39" s="541"/>
      <c r="L39" s="542"/>
      <c r="M39" s="542"/>
      <c r="N39" s="542"/>
      <c r="O39" s="542"/>
      <c r="P39" s="542"/>
      <c r="Q39" s="542"/>
      <c r="R39" s="542"/>
      <c r="S39" s="542"/>
      <c r="T39" s="542"/>
      <c r="U39" s="542"/>
      <c r="V39" s="542"/>
      <c r="W39" s="542"/>
      <c r="X39" s="542"/>
      <c r="Y39" s="542"/>
      <c r="Z39" s="542"/>
      <c r="AA39" s="542"/>
      <c r="AB39" s="542"/>
      <c r="AC39" s="542"/>
      <c r="AD39" s="542"/>
      <c r="AE39" s="542"/>
      <c r="AF39" s="542"/>
      <c r="AG39" s="542"/>
      <c r="AH39" s="543"/>
    </row>
    <row r="40" spans="1:34">
      <c r="A40" s="535"/>
      <c r="B40" s="536"/>
      <c r="C40" s="536"/>
      <c r="D40" s="536"/>
      <c r="E40" s="536"/>
      <c r="F40" s="536"/>
      <c r="G40" s="536"/>
      <c r="H40" s="536"/>
      <c r="I40" s="536"/>
      <c r="J40" s="537"/>
      <c r="K40" s="544"/>
      <c r="L40" s="545"/>
      <c r="M40" s="545"/>
      <c r="N40" s="545"/>
      <c r="O40" s="545"/>
      <c r="P40" s="545"/>
      <c r="Q40" s="545"/>
      <c r="R40" s="545"/>
      <c r="S40" s="545"/>
      <c r="T40" s="545"/>
      <c r="U40" s="545"/>
      <c r="V40" s="545"/>
      <c r="W40" s="545"/>
      <c r="X40" s="545"/>
      <c r="Y40" s="545"/>
      <c r="Z40" s="545"/>
      <c r="AA40" s="545"/>
      <c r="AB40" s="545"/>
      <c r="AC40" s="545"/>
      <c r="AD40" s="545"/>
      <c r="AE40" s="545"/>
      <c r="AF40" s="545"/>
      <c r="AG40" s="545"/>
      <c r="AH40" s="546"/>
    </row>
    <row r="41" spans="1:34">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row>
    <row r="42" spans="1:34">
      <c r="A42" s="547" t="s">
        <v>199</v>
      </c>
      <c r="B42" s="548"/>
      <c r="C42" s="548"/>
      <c r="D42" s="548"/>
      <c r="E42" s="548"/>
      <c r="F42" s="548"/>
      <c r="G42" s="548"/>
      <c r="H42" s="548"/>
      <c r="I42" s="548"/>
      <c r="J42" s="549"/>
      <c r="K42" s="559"/>
      <c r="L42" s="553"/>
      <c r="M42" s="553"/>
      <c r="N42" s="553"/>
      <c r="O42" s="553"/>
      <c r="P42" s="553"/>
      <c r="Q42" s="553"/>
      <c r="R42" s="553"/>
      <c r="S42" s="553"/>
      <c r="T42" s="553"/>
      <c r="U42" s="553"/>
      <c r="V42" s="553"/>
      <c r="W42" s="553"/>
      <c r="X42" s="554"/>
      <c r="Y42" s="557" t="s">
        <v>200</v>
      </c>
      <c r="Z42" s="558"/>
      <c r="AA42" s="558"/>
      <c r="AB42" s="558"/>
      <c r="AC42" s="561"/>
      <c r="AD42" s="557" t="s">
        <v>201</v>
      </c>
      <c r="AE42" s="558"/>
      <c r="AF42" s="558"/>
      <c r="AG42" s="558"/>
      <c r="AH42" s="561"/>
    </row>
    <row r="43" spans="1:34">
      <c r="A43" s="550"/>
      <c r="B43" s="551"/>
      <c r="C43" s="551"/>
      <c r="D43" s="551"/>
      <c r="E43" s="551"/>
      <c r="F43" s="551"/>
      <c r="G43" s="551"/>
      <c r="H43" s="551"/>
      <c r="I43" s="551"/>
      <c r="J43" s="552"/>
      <c r="K43" s="560"/>
      <c r="L43" s="555"/>
      <c r="M43" s="555"/>
      <c r="N43" s="555"/>
      <c r="O43" s="555"/>
      <c r="P43" s="555"/>
      <c r="Q43" s="555"/>
      <c r="R43" s="555"/>
      <c r="S43" s="555"/>
      <c r="T43" s="555"/>
      <c r="U43" s="555"/>
      <c r="V43" s="555"/>
      <c r="W43" s="555"/>
      <c r="X43" s="556"/>
      <c r="Y43" s="562"/>
      <c r="Z43" s="563"/>
      <c r="AA43" s="563"/>
      <c r="AB43" s="563"/>
      <c r="AC43" s="564"/>
      <c r="AD43" s="562"/>
      <c r="AE43" s="563"/>
      <c r="AF43" s="563"/>
      <c r="AG43" s="563"/>
      <c r="AH43" s="564"/>
    </row>
    <row r="44" spans="1:34">
      <c r="A44" s="547" t="s">
        <v>202</v>
      </c>
      <c r="B44" s="548"/>
      <c r="C44" s="548"/>
      <c r="D44" s="548"/>
      <c r="E44" s="548"/>
      <c r="F44" s="548"/>
      <c r="G44" s="548"/>
      <c r="H44" s="548"/>
      <c r="I44" s="548"/>
      <c r="J44" s="549"/>
      <c r="K44" s="553"/>
      <c r="L44" s="553"/>
      <c r="M44" s="553"/>
      <c r="N44" s="553"/>
      <c r="O44" s="553"/>
      <c r="P44" s="553"/>
      <c r="Q44" s="553"/>
      <c r="R44" s="553"/>
      <c r="S44" s="553"/>
      <c r="T44" s="553"/>
      <c r="U44" s="553"/>
      <c r="V44" s="553"/>
      <c r="W44" s="553"/>
      <c r="X44" s="553"/>
      <c r="Y44" s="553"/>
      <c r="Z44" s="553"/>
      <c r="AA44" s="553"/>
      <c r="AB44" s="553"/>
      <c r="AC44" s="553"/>
      <c r="AD44" s="553"/>
      <c r="AE44" s="553"/>
      <c r="AF44" s="553"/>
      <c r="AG44" s="553"/>
      <c r="AH44" s="554"/>
    </row>
    <row r="45" spans="1:34">
      <c r="A45" s="550"/>
      <c r="B45" s="551"/>
      <c r="C45" s="551"/>
      <c r="D45" s="551"/>
      <c r="E45" s="551"/>
      <c r="F45" s="551"/>
      <c r="G45" s="551"/>
      <c r="H45" s="551"/>
      <c r="I45" s="551"/>
      <c r="J45" s="552"/>
      <c r="K45" s="555"/>
      <c r="L45" s="555"/>
      <c r="M45" s="555"/>
      <c r="N45" s="555"/>
      <c r="O45" s="555"/>
      <c r="P45" s="555"/>
      <c r="Q45" s="555"/>
      <c r="R45" s="555"/>
      <c r="S45" s="555"/>
      <c r="T45" s="555"/>
      <c r="U45" s="555"/>
      <c r="V45" s="555"/>
      <c r="W45" s="555"/>
      <c r="X45" s="555"/>
      <c r="Y45" s="555"/>
      <c r="Z45" s="555"/>
      <c r="AA45" s="555"/>
      <c r="AB45" s="555"/>
      <c r="AC45" s="555"/>
      <c r="AD45" s="555"/>
      <c r="AE45" s="555"/>
      <c r="AF45" s="555"/>
      <c r="AG45" s="555"/>
      <c r="AH45" s="556"/>
    </row>
    <row r="46" spans="1:34">
      <c r="A46" s="529" t="s">
        <v>204</v>
      </c>
      <c r="B46" s="530"/>
      <c r="C46" s="530"/>
      <c r="D46" s="530"/>
      <c r="E46" s="530"/>
      <c r="F46" s="530"/>
      <c r="G46" s="530"/>
      <c r="H46" s="530"/>
      <c r="I46" s="530"/>
      <c r="J46" s="531"/>
      <c r="K46" s="557"/>
      <c r="L46" s="558"/>
      <c r="M46" s="558"/>
      <c r="N46" s="558"/>
      <c r="O46" s="154" t="s">
        <v>205</v>
      </c>
      <c r="P46" s="558"/>
      <c r="Q46" s="558"/>
      <c r="R46" s="154" t="s">
        <v>206</v>
      </c>
      <c r="S46" s="154" t="s">
        <v>207</v>
      </c>
      <c r="T46" s="558"/>
      <c r="U46" s="558"/>
      <c r="V46" s="558"/>
      <c r="W46" s="558"/>
      <c r="X46" s="154" t="s">
        <v>205</v>
      </c>
      <c r="Y46" s="558"/>
      <c r="Z46" s="558"/>
      <c r="AA46" s="154" t="s">
        <v>206</v>
      </c>
      <c r="AB46" s="154"/>
      <c r="AC46" s="154"/>
      <c r="AD46" s="154"/>
      <c r="AE46" s="154"/>
      <c r="AF46" s="154"/>
      <c r="AG46" s="154"/>
      <c r="AH46" s="155"/>
    </row>
    <row r="47" spans="1:34">
      <c r="A47" s="529" t="s">
        <v>212</v>
      </c>
      <c r="B47" s="530"/>
      <c r="C47" s="530"/>
      <c r="D47" s="530"/>
      <c r="E47" s="530"/>
      <c r="F47" s="530"/>
      <c r="G47" s="530"/>
      <c r="H47" s="530"/>
      <c r="I47" s="530"/>
      <c r="J47" s="531"/>
      <c r="K47" s="538"/>
      <c r="L47" s="539"/>
      <c r="M47" s="539"/>
      <c r="N47" s="539"/>
      <c r="O47" s="539"/>
      <c r="P47" s="539"/>
      <c r="Q47" s="539"/>
      <c r="R47" s="539"/>
      <c r="S47" s="539"/>
      <c r="T47" s="539"/>
      <c r="U47" s="539"/>
      <c r="V47" s="539"/>
      <c r="W47" s="539"/>
      <c r="X47" s="539"/>
      <c r="Y47" s="539"/>
      <c r="Z47" s="539"/>
      <c r="AA47" s="539"/>
      <c r="AB47" s="539"/>
      <c r="AC47" s="539"/>
      <c r="AD47" s="539"/>
      <c r="AE47" s="539"/>
      <c r="AF47" s="539"/>
      <c r="AG47" s="539"/>
      <c r="AH47" s="540"/>
    </row>
    <row r="48" spans="1:34">
      <c r="A48" s="532"/>
      <c r="B48" s="533"/>
      <c r="C48" s="533"/>
      <c r="D48" s="533"/>
      <c r="E48" s="533"/>
      <c r="F48" s="533"/>
      <c r="G48" s="533"/>
      <c r="H48" s="533"/>
      <c r="I48" s="533"/>
      <c r="J48" s="534"/>
      <c r="K48" s="541"/>
      <c r="L48" s="542"/>
      <c r="M48" s="542"/>
      <c r="N48" s="542"/>
      <c r="O48" s="542"/>
      <c r="P48" s="542"/>
      <c r="Q48" s="542"/>
      <c r="R48" s="542"/>
      <c r="S48" s="542"/>
      <c r="T48" s="542"/>
      <c r="U48" s="542"/>
      <c r="V48" s="542"/>
      <c r="W48" s="542"/>
      <c r="X48" s="542"/>
      <c r="Y48" s="542"/>
      <c r="Z48" s="542"/>
      <c r="AA48" s="542"/>
      <c r="AB48" s="542"/>
      <c r="AC48" s="542"/>
      <c r="AD48" s="542"/>
      <c r="AE48" s="542"/>
      <c r="AF48" s="542"/>
      <c r="AG48" s="542"/>
      <c r="AH48" s="543"/>
    </row>
    <row r="49" spans="1:34">
      <c r="A49" s="535"/>
      <c r="B49" s="536"/>
      <c r="C49" s="536"/>
      <c r="D49" s="536"/>
      <c r="E49" s="536"/>
      <c r="F49" s="536"/>
      <c r="G49" s="536"/>
      <c r="H49" s="536"/>
      <c r="I49" s="536"/>
      <c r="J49" s="537"/>
      <c r="K49" s="544"/>
      <c r="L49" s="545"/>
      <c r="M49" s="545"/>
      <c r="N49" s="545"/>
      <c r="O49" s="545"/>
      <c r="P49" s="545"/>
      <c r="Q49" s="545"/>
      <c r="R49" s="545"/>
      <c r="S49" s="545"/>
      <c r="T49" s="545"/>
      <c r="U49" s="545"/>
      <c r="V49" s="545"/>
      <c r="W49" s="545"/>
      <c r="X49" s="545"/>
      <c r="Y49" s="545"/>
      <c r="Z49" s="545"/>
      <c r="AA49" s="545"/>
      <c r="AB49" s="545"/>
      <c r="AC49" s="545"/>
      <c r="AD49" s="545"/>
      <c r="AE49" s="545"/>
      <c r="AF49" s="545"/>
      <c r="AG49" s="545"/>
      <c r="AH49" s="546"/>
    </row>
    <row r="50" spans="1:34">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row>
    <row r="51" spans="1:34">
      <c r="A51" s="547" t="s">
        <v>199</v>
      </c>
      <c r="B51" s="548"/>
      <c r="C51" s="548"/>
      <c r="D51" s="548"/>
      <c r="E51" s="548"/>
      <c r="F51" s="548"/>
      <c r="G51" s="548"/>
      <c r="H51" s="548"/>
      <c r="I51" s="548"/>
      <c r="J51" s="549"/>
      <c r="K51" s="559"/>
      <c r="L51" s="553"/>
      <c r="M51" s="553"/>
      <c r="N51" s="553"/>
      <c r="O51" s="553"/>
      <c r="P51" s="553"/>
      <c r="Q51" s="553"/>
      <c r="R51" s="553"/>
      <c r="S51" s="553"/>
      <c r="T51" s="553"/>
      <c r="U51" s="553"/>
      <c r="V51" s="553"/>
      <c r="W51" s="553"/>
      <c r="X51" s="554"/>
      <c r="Y51" s="557" t="s">
        <v>200</v>
      </c>
      <c r="Z51" s="558"/>
      <c r="AA51" s="558"/>
      <c r="AB51" s="558"/>
      <c r="AC51" s="561"/>
      <c r="AD51" s="557" t="s">
        <v>201</v>
      </c>
      <c r="AE51" s="558"/>
      <c r="AF51" s="558"/>
      <c r="AG51" s="558"/>
      <c r="AH51" s="561"/>
    </row>
    <row r="52" spans="1:34">
      <c r="A52" s="550"/>
      <c r="B52" s="551"/>
      <c r="C52" s="551"/>
      <c r="D52" s="551"/>
      <c r="E52" s="551"/>
      <c r="F52" s="551"/>
      <c r="G52" s="551"/>
      <c r="H52" s="551"/>
      <c r="I52" s="551"/>
      <c r="J52" s="552"/>
      <c r="K52" s="560"/>
      <c r="L52" s="555"/>
      <c r="M52" s="555"/>
      <c r="N52" s="555"/>
      <c r="O52" s="555"/>
      <c r="P52" s="555"/>
      <c r="Q52" s="555"/>
      <c r="R52" s="555"/>
      <c r="S52" s="555"/>
      <c r="T52" s="555"/>
      <c r="U52" s="555"/>
      <c r="V52" s="555"/>
      <c r="W52" s="555"/>
      <c r="X52" s="556"/>
      <c r="Y52" s="562"/>
      <c r="Z52" s="563"/>
      <c r="AA52" s="563"/>
      <c r="AB52" s="563"/>
      <c r="AC52" s="564"/>
      <c r="AD52" s="562"/>
      <c r="AE52" s="563"/>
      <c r="AF52" s="563"/>
      <c r="AG52" s="563"/>
      <c r="AH52" s="564"/>
    </row>
    <row r="53" spans="1:34">
      <c r="A53" s="547" t="s">
        <v>202</v>
      </c>
      <c r="B53" s="548"/>
      <c r="C53" s="548"/>
      <c r="D53" s="548"/>
      <c r="E53" s="548"/>
      <c r="F53" s="548"/>
      <c r="G53" s="548"/>
      <c r="H53" s="548"/>
      <c r="I53" s="548"/>
      <c r="J53" s="549"/>
      <c r="K53" s="553"/>
      <c r="L53" s="553"/>
      <c r="M53" s="553"/>
      <c r="N53" s="553"/>
      <c r="O53" s="553"/>
      <c r="P53" s="553"/>
      <c r="Q53" s="553"/>
      <c r="R53" s="553"/>
      <c r="S53" s="553"/>
      <c r="T53" s="553"/>
      <c r="U53" s="553"/>
      <c r="V53" s="553"/>
      <c r="W53" s="553"/>
      <c r="X53" s="553"/>
      <c r="Y53" s="553"/>
      <c r="Z53" s="553"/>
      <c r="AA53" s="553"/>
      <c r="AB53" s="553"/>
      <c r="AC53" s="553"/>
      <c r="AD53" s="553"/>
      <c r="AE53" s="553"/>
      <c r="AF53" s="553"/>
      <c r="AG53" s="553"/>
      <c r="AH53" s="554"/>
    </row>
    <row r="54" spans="1:34">
      <c r="A54" s="550"/>
      <c r="B54" s="551"/>
      <c r="C54" s="551"/>
      <c r="D54" s="551"/>
      <c r="E54" s="551"/>
      <c r="F54" s="551"/>
      <c r="G54" s="551"/>
      <c r="H54" s="551"/>
      <c r="I54" s="551"/>
      <c r="J54" s="552"/>
      <c r="K54" s="555"/>
      <c r="L54" s="555"/>
      <c r="M54" s="555"/>
      <c r="N54" s="555"/>
      <c r="O54" s="555"/>
      <c r="P54" s="555"/>
      <c r="Q54" s="555"/>
      <c r="R54" s="555"/>
      <c r="S54" s="555"/>
      <c r="T54" s="555"/>
      <c r="U54" s="555"/>
      <c r="V54" s="555"/>
      <c r="W54" s="555"/>
      <c r="X54" s="555"/>
      <c r="Y54" s="555"/>
      <c r="Z54" s="555"/>
      <c r="AA54" s="555"/>
      <c r="AB54" s="555"/>
      <c r="AC54" s="555"/>
      <c r="AD54" s="555"/>
      <c r="AE54" s="555"/>
      <c r="AF54" s="555"/>
      <c r="AG54" s="555"/>
      <c r="AH54" s="556"/>
    </row>
    <row r="55" spans="1:34">
      <c r="A55" s="529" t="s">
        <v>204</v>
      </c>
      <c r="B55" s="530"/>
      <c r="C55" s="530"/>
      <c r="D55" s="530"/>
      <c r="E55" s="530"/>
      <c r="F55" s="530"/>
      <c r="G55" s="530"/>
      <c r="H55" s="530"/>
      <c r="I55" s="530"/>
      <c r="J55" s="531"/>
      <c r="K55" s="557"/>
      <c r="L55" s="558"/>
      <c r="M55" s="558"/>
      <c r="N55" s="558"/>
      <c r="O55" s="154" t="s">
        <v>205</v>
      </c>
      <c r="P55" s="558"/>
      <c r="Q55" s="558"/>
      <c r="R55" s="154" t="s">
        <v>206</v>
      </c>
      <c r="S55" s="154" t="s">
        <v>207</v>
      </c>
      <c r="T55" s="558"/>
      <c r="U55" s="558"/>
      <c r="V55" s="558"/>
      <c r="W55" s="558"/>
      <c r="X55" s="154" t="s">
        <v>205</v>
      </c>
      <c r="Y55" s="558"/>
      <c r="Z55" s="558"/>
      <c r="AA55" s="154" t="s">
        <v>206</v>
      </c>
      <c r="AB55" s="154"/>
      <c r="AC55" s="154"/>
      <c r="AD55" s="154"/>
      <c r="AE55" s="154"/>
      <c r="AF55" s="154"/>
      <c r="AG55" s="154"/>
      <c r="AH55" s="155"/>
    </row>
    <row r="56" spans="1:34">
      <c r="A56" s="529" t="s">
        <v>212</v>
      </c>
      <c r="B56" s="530"/>
      <c r="C56" s="530"/>
      <c r="D56" s="530"/>
      <c r="E56" s="530"/>
      <c r="F56" s="530"/>
      <c r="G56" s="530"/>
      <c r="H56" s="530"/>
      <c r="I56" s="530"/>
      <c r="J56" s="531"/>
      <c r="K56" s="538"/>
      <c r="L56" s="539"/>
      <c r="M56" s="539"/>
      <c r="N56" s="539"/>
      <c r="O56" s="539"/>
      <c r="P56" s="539"/>
      <c r="Q56" s="539"/>
      <c r="R56" s="539"/>
      <c r="S56" s="539"/>
      <c r="T56" s="539"/>
      <c r="U56" s="539"/>
      <c r="V56" s="539"/>
      <c r="W56" s="539"/>
      <c r="X56" s="539"/>
      <c r="Y56" s="539"/>
      <c r="Z56" s="539"/>
      <c r="AA56" s="539"/>
      <c r="AB56" s="539"/>
      <c r="AC56" s="539"/>
      <c r="AD56" s="539"/>
      <c r="AE56" s="539"/>
      <c r="AF56" s="539"/>
      <c r="AG56" s="539"/>
      <c r="AH56" s="540"/>
    </row>
    <row r="57" spans="1:34">
      <c r="A57" s="532"/>
      <c r="B57" s="533"/>
      <c r="C57" s="533"/>
      <c r="D57" s="533"/>
      <c r="E57" s="533"/>
      <c r="F57" s="533"/>
      <c r="G57" s="533"/>
      <c r="H57" s="533"/>
      <c r="I57" s="533"/>
      <c r="J57" s="534"/>
      <c r="K57" s="541"/>
      <c r="L57" s="542"/>
      <c r="M57" s="542"/>
      <c r="N57" s="542"/>
      <c r="O57" s="542"/>
      <c r="P57" s="542"/>
      <c r="Q57" s="542"/>
      <c r="R57" s="542"/>
      <c r="S57" s="542"/>
      <c r="T57" s="542"/>
      <c r="U57" s="542"/>
      <c r="V57" s="542"/>
      <c r="W57" s="542"/>
      <c r="X57" s="542"/>
      <c r="Y57" s="542"/>
      <c r="Z57" s="542"/>
      <c r="AA57" s="542"/>
      <c r="AB57" s="542"/>
      <c r="AC57" s="542"/>
      <c r="AD57" s="542"/>
      <c r="AE57" s="542"/>
      <c r="AF57" s="542"/>
      <c r="AG57" s="542"/>
      <c r="AH57" s="543"/>
    </row>
    <row r="58" spans="1:34">
      <c r="A58" s="535"/>
      <c r="B58" s="536"/>
      <c r="C58" s="536"/>
      <c r="D58" s="536"/>
      <c r="E58" s="536"/>
      <c r="F58" s="536"/>
      <c r="G58" s="536"/>
      <c r="H58" s="536"/>
      <c r="I58" s="536"/>
      <c r="J58" s="537"/>
      <c r="K58" s="544"/>
      <c r="L58" s="545"/>
      <c r="M58" s="545"/>
      <c r="N58" s="545"/>
      <c r="O58" s="545"/>
      <c r="P58" s="545"/>
      <c r="Q58" s="545"/>
      <c r="R58" s="545"/>
      <c r="S58" s="545"/>
      <c r="T58" s="545"/>
      <c r="U58" s="545"/>
      <c r="V58" s="545"/>
      <c r="W58" s="545"/>
      <c r="X58" s="545"/>
      <c r="Y58" s="545"/>
      <c r="Z58" s="545"/>
      <c r="AA58" s="545"/>
      <c r="AB58" s="545"/>
      <c r="AC58" s="545"/>
      <c r="AD58" s="545"/>
      <c r="AE58" s="545"/>
      <c r="AF58" s="545"/>
      <c r="AG58" s="545"/>
      <c r="AH58" s="546"/>
    </row>
    <row r="59" spans="1:34">
      <c r="A59" s="153" t="s">
        <v>213</v>
      </c>
    </row>
  </sheetData>
  <mergeCells count="88">
    <mergeCell ref="A2:AH2"/>
    <mergeCell ref="Q4:T4"/>
    <mergeCell ref="U4:AH4"/>
    <mergeCell ref="A6:AH6"/>
    <mergeCell ref="A10:J11"/>
    <mergeCell ref="K10:X11"/>
    <mergeCell ref="Y10:AC11"/>
    <mergeCell ref="AD10:AH11"/>
    <mergeCell ref="A19:J19"/>
    <mergeCell ref="K19:AH19"/>
    <mergeCell ref="A12:J13"/>
    <mergeCell ref="K12:AH13"/>
    <mergeCell ref="A14:J15"/>
    <mergeCell ref="K14:AH15"/>
    <mergeCell ref="A16:J16"/>
    <mergeCell ref="K16:N16"/>
    <mergeCell ref="P16:Q16"/>
    <mergeCell ref="T16:W16"/>
    <mergeCell ref="Y16:Z16"/>
    <mergeCell ref="A17:J17"/>
    <mergeCell ref="K17:W17"/>
    <mergeCell ref="X17:AH17"/>
    <mergeCell ref="A18:J18"/>
    <mergeCell ref="K18:AH18"/>
    <mergeCell ref="A20:J22"/>
    <mergeCell ref="K20:AH20"/>
    <mergeCell ref="K21:AH21"/>
    <mergeCell ref="K22:AH22"/>
    <mergeCell ref="A24:J25"/>
    <mergeCell ref="K24:X25"/>
    <mergeCell ref="Y24:AC25"/>
    <mergeCell ref="AD24:AH25"/>
    <mergeCell ref="A26:J27"/>
    <mergeCell ref="K26:AH27"/>
    <mergeCell ref="A28:J28"/>
    <mergeCell ref="K28:N28"/>
    <mergeCell ref="P28:Q28"/>
    <mergeCell ref="T28:W28"/>
    <mergeCell ref="Y28:Z28"/>
    <mergeCell ref="A29:J31"/>
    <mergeCell ref="K29:AH29"/>
    <mergeCell ref="K30:AH30"/>
    <mergeCell ref="K31:AH31"/>
    <mergeCell ref="A33:J34"/>
    <mergeCell ref="K33:X34"/>
    <mergeCell ref="Y33:AC34"/>
    <mergeCell ref="AD33:AH34"/>
    <mergeCell ref="A35:J36"/>
    <mergeCell ref="K35:AH36"/>
    <mergeCell ref="A37:J37"/>
    <mergeCell ref="K37:N37"/>
    <mergeCell ref="P37:Q37"/>
    <mergeCell ref="T37:W37"/>
    <mergeCell ref="Y37:Z37"/>
    <mergeCell ref="A38:J40"/>
    <mergeCell ref="K38:AH38"/>
    <mergeCell ref="K39:AH39"/>
    <mergeCell ref="K40:AH40"/>
    <mergeCell ref="A42:J43"/>
    <mergeCell ref="K42:X43"/>
    <mergeCell ref="Y42:AC43"/>
    <mergeCell ref="AD42:AH43"/>
    <mergeCell ref="A44:J45"/>
    <mergeCell ref="K44:AH45"/>
    <mergeCell ref="A46:J46"/>
    <mergeCell ref="K46:N46"/>
    <mergeCell ref="P46:Q46"/>
    <mergeCell ref="T46:W46"/>
    <mergeCell ref="Y46:Z46"/>
    <mergeCell ref="A47:J49"/>
    <mergeCell ref="K47:AH47"/>
    <mergeCell ref="K48:AH48"/>
    <mergeCell ref="K49:AH49"/>
    <mergeCell ref="A51:J52"/>
    <mergeCell ref="K51:X52"/>
    <mergeCell ref="Y51:AC52"/>
    <mergeCell ref="AD51:AH52"/>
    <mergeCell ref="A56:J58"/>
    <mergeCell ref="K56:AH56"/>
    <mergeCell ref="K57:AH57"/>
    <mergeCell ref="K58:AH58"/>
    <mergeCell ref="A53:J54"/>
    <mergeCell ref="K53:AH54"/>
    <mergeCell ref="A55:J55"/>
    <mergeCell ref="K55:N55"/>
    <mergeCell ref="P55:Q55"/>
    <mergeCell ref="T55:W55"/>
    <mergeCell ref="Y55:Z55"/>
  </mergeCells>
  <phoneticPr fontId="2"/>
  <dataValidations count="1">
    <dataValidation type="list" allowBlank="1" showInputMessage="1" showErrorMessage="1" sqref="AD10:AH11 AD24:AH25 AD51:AH52 AD33:AH34 AD42:AH43" xr:uid="{E083AFEF-CC95-4D56-8567-85C6D62F9D8D}">
      <formula1>" ,　,完了,進行中,申請中,申請予定"</formula1>
    </dataValidation>
  </dataValidations>
  <printOptions horizontalCentered="1"/>
  <pageMargins left="0.62992125984251968" right="3.937007874015748E-2" top="0.55118110236220474" bottom="0.55118110236220474" header="0.31496062992125984" footer="0.31496062992125984"/>
  <pageSetup paperSize="9" fitToHeight="9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F04F3-E036-49B3-9D3E-A44E8148F613}">
  <dimension ref="A1:AW92"/>
  <sheetViews>
    <sheetView view="pageBreakPreview" topLeftCell="A7" zoomScaleNormal="100" zoomScaleSheetLayoutView="100" workbookViewId="0">
      <selection activeCell="B10" sqref="B10"/>
    </sheetView>
  </sheetViews>
  <sheetFormatPr defaultColWidth="9.6640625" defaultRowHeight="13.2"/>
  <cols>
    <col min="1" max="1" width="6.6640625" style="53" customWidth="1"/>
    <col min="2" max="2" width="40.21875" style="53" customWidth="1"/>
    <col min="3" max="3" width="13.21875" style="53" customWidth="1"/>
    <col min="4" max="4" width="15.44140625" style="53" customWidth="1"/>
    <col min="5" max="5" width="20.5546875" style="53" customWidth="1"/>
    <col min="6" max="9" width="19.6640625" style="53" customWidth="1"/>
    <col min="10" max="11" width="29.77734375" style="53" customWidth="1"/>
    <col min="12" max="43" width="3" style="53" hidden="1" customWidth="1"/>
    <col min="44" max="48" width="3" style="53" customWidth="1"/>
    <col min="49" max="16384" width="9.6640625" style="53"/>
  </cols>
  <sheetData>
    <row r="1" spans="1:49">
      <c r="A1" s="53" t="s">
        <v>121</v>
      </c>
      <c r="AW1" s="53" t="s">
        <v>122</v>
      </c>
    </row>
    <row r="2" spans="1:49" s="54" customFormat="1" ht="19.5" customHeight="1">
      <c r="A2" s="575" t="s">
        <v>123</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75"/>
      <c r="AF2" s="575"/>
      <c r="AG2" s="575"/>
      <c r="AH2" s="575"/>
      <c r="AI2" s="575"/>
      <c r="AJ2" s="575"/>
      <c r="AK2" s="575"/>
      <c r="AL2" s="575"/>
      <c r="AM2" s="575"/>
      <c r="AN2" s="575"/>
      <c r="AO2" s="575"/>
      <c r="AP2" s="575"/>
      <c r="AW2" s="54" t="s">
        <v>124</v>
      </c>
    </row>
    <row r="3" spans="1:49" s="54" customFormat="1" ht="57" customHeight="1">
      <c r="A3" s="576" t="s">
        <v>125</v>
      </c>
      <c r="B3" s="577"/>
      <c r="C3" s="577"/>
      <c r="D3" s="577"/>
      <c r="E3" s="577"/>
      <c r="F3" s="577"/>
      <c r="G3" s="577"/>
      <c r="H3" s="577"/>
      <c r="I3" s="577"/>
      <c r="J3" s="577"/>
      <c r="K3" s="53"/>
      <c r="L3" s="53"/>
      <c r="M3" s="53"/>
      <c r="N3" s="53"/>
      <c r="O3" s="53"/>
      <c r="P3" s="53"/>
      <c r="Q3" s="53"/>
      <c r="R3" s="53"/>
      <c r="S3" s="53"/>
      <c r="T3" s="53"/>
      <c r="U3" s="53"/>
      <c r="V3" s="53"/>
      <c r="W3" s="53"/>
      <c r="X3" s="53"/>
      <c r="Y3" s="53"/>
      <c r="Z3" s="53"/>
      <c r="AA3" s="53"/>
      <c r="AB3" s="53"/>
      <c r="AC3" s="53"/>
      <c r="AD3" s="53"/>
      <c r="AE3" s="53"/>
      <c r="AF3" s="53"/>
      <c r="AG3" s="53"/>
      <c r="AH3" s="53"/>
      <c r="AI3" s="55"/>
      <c r="AJ3" s="55"/>
      <c r="AK3" s="55"/>
      <c r="AL3" s="55"/>
      <c r="AM3" s="53"/>
      <c r="AP3" s="9" t="s">
        <v>126</v>
      </c>
      <c r="AW3" s="54" t="s">
        <v>192</v>
      </c>
    </row>
    <row r="4" spans="1:49" s="9" customFormat="1" ht="12.6" customHeight="1">
      <c r="A4" s="56"/>
      <c r="B4" s="56"/>
      <c r="C4" s="56"/>
      <c r="D4" s="56"/>
      <c r="E4" s="56"/>
      <c r="F4" s="56"/>
      <c r="G4" s="56"/>
      <c r="H4" s="56"/>
      <c r="I4" s="56"/>
      <c r="K4" s="53"/>
      <c r="L4" s="53"/>
      <c r="M4" s="53"/>
      <c r="N4" s="53"/>
      <c r="O4" s="53"/>
      <c r="P4" s="53"/>
      <c r="Q4" s="53"/>
      <c r="R4" s="53"/>
      <c r="S4" s="53"/>
      <c r="T4" s="53"/>
      <c r="U4" s="53"/>
      <c r="V4" s="53"/>
      <c r="W4" s="53"/>
      <c r="X4" s="53"/>
      <c r="Y4" s="53"/>
      <c r="Z4" s="53"/>
      <c r="AA4" s="53"/>
      <c r="AB4" s="53"/>
      <c r="AC4" s="53"/>
      <c r="AD4" s="53"/>
      <c r="AE4" s="53"/>
      <c r="AF4" s="53"/>
      <c r="AG4" s="53"/>
      <c r="AH4" s="53"/>
      <c r="AI4" s="57"/>
      <c r="AJ4" s="57"/>
      <c r="AK4" s="57"/>
      <c r="AL4" s="57"/>
      <c r="AM4" s="53"/>
      <c r="AW4" s="54" t="s">
        <v>127</v>
      </c>
    </row>
    <row r="5" spans="1:49" s="9" customFormat="1" ht="21.75" customHeight="1">
      <c r="A5" s="58" t="s">
        <v>128</v>
      </c>
      <c r="B5" s="56"/>
      <c r="C5" s="56"/>
      <c r="D5" s="56"/>
      <c r="E5" s="56"/>
      <c r="F5" s="56"/>
      <c r="G5" s="56"/>
      <c r="H5" s="56"/>
      <c r="I5" s="56"/>
      <c r="K5" s="53"/>
      <c r="L5" s="53"/>
      <c r="M5" s="53"/>
      <c r="N5" s="53"/>
      <c r="O5" s="53"/>
      <c r="P5" s="53"/>
      <c r="Q5" s="53"/>
      <c r="R5" s="53"/>
      <c r="S5" s="53"/>
      <c r="T5" s="53"/>
      <c r="U5" s="53"/>
      <c r="V5" s="53"/>
      <c r="W5" s="53"/>
      <c r="X5" s="53"/>
      <c r="Y5" s="53"/>
      <c r="Z5" s="53"/>
      <c r="AA5" s="53"/>
      <c r="AB5" s="53"/>
      <c r="AC5" s="53"/>
      <c r="AD5" s="53"/>
      <c r="AE5" s="53"/>
      <c r="AF5" s="53"/>
      <c r="AG5" s="53"/>
      <c r="AH5" s="53"/>
      <c r="AI5" s="57"/>
      <c r="AJ5" s="57"/>
      <c r="AK5" s="57"/>
      <c r="AL5" s="57"/>
      <c r="AM5" s="53"/>
    </row>
    <row r="6" spans="1:49" s="54" customFormat="1" ht="16.8" thickBot="1">
      <c r="A6" s="59" t="s">
        <v>129</v>
      </c>
      <c r="B6" s="60"/>
      <c r="C6" s="60"/>
      <c r="D6" s="60"/>
      <c r="E6" s="56"/>
      <c r="F6" s="56"/>
      <c r="G6" s="56"/>
      <c r="H6" s="56"/>
      <c r="I6" s="56"/>
      <c r="K6" s="53"/>
      <c r="L6" s="53"/>
      <c r="M6" s="53"/>
      <c r="N6" s="53"/>
      <c r="O6" s="53"/>
      <c r="P6" s="53"/>
      <c r="Q6" s="53"/>
      <c r="R6" s="53"/>
      <c r="S6" s="53"/>
      <c r="T6" s="53"/>
      <c r="U6" s="53"/>
      <c r="V6" s="53"/>
      <c r="W6" s="53"/>
      <c r="X6" s="53"/>
      <c r="Y6" s="53"/>
      <c r="Z6" s="53"/>
      <c r="AA6" s="53"/>
      <c r="AB6" s="53"/>
      <c r="AC6" s="53"/>
      <c r="AD6" s="53"/>
      <c r="AE6" s="53"/>
      <c r="AF6" s="53"/>
      <c r="AG6" s="53"/>
      <c r="AH6" s="53"/>
      <c r="AI6" s="57"/>
      <c r="AJ6" s="57"/>
      <c r="AK6" s="57"/>
      <c r="AL6" s="57"/>
      <c r="AM6" s="53"/>
    </row>
    <row r="7" spans="1:49" ht="36" customHeight="1">
      <c r="A7" s="578" t="s">
        <v>130</v>
      </c>
      <c r="B7" s="579" t="s">
        <v>131</v>
      </c>
      <c r="C7" s="581" t="s">
        <v>122</v>
      </c>
      <c r="D7" s="578" t="s">
        <v>132</v>
      </c>
      <c r="E7" s="578" t="s">
        <v>133</v>
      </c>
      <c r="F7" s="583" t="s">
        <v>134</v>
      </c>
      <c r="G7" s="584"/>
      <c r="H7" s="584"/>
      <c r="I7" s="585"/>
      <c r="J7" s="586" t="s">
        <v>135</v>
      </c>
      <c r="K7" s="578" t="s">
        <v>136</v>
      </c>
      <c r="L7" s="587" t="s">
        <v>137</v>
      </c>
      <c r="M7" s="587"/>
      <c r="N7" s="587"/>
      <c r="O7" s="587"/>
      <c r="P7" s="587"/>
      <c r="Q7" s="587"/>
      <c r="R7" s="587"/>
      <c r="S7" s="587"/>
      <c r="T7" s="587"/>
      <c r="U7" s="587"/>
      <c r="V7" s="587"/>
      <c r="W7" s="587"/>
      <c r="X7" s="587"/>
      <c r="Y7" s="587"/>
      <c r="Z7" s="587"/>
      <c r="AA7" s="587"/>
      <c r="AB7" s="587"/>
      <c r="AC7" s="587"/>
      <c r="AD7" s="587"/>
      <c r="AE7" s="587"/>
      <c r="AF7" s="587"/>
      <c r="AG7" s="587"/>
      <c r="AH7" s="587"/>
      <c r="AI7" s="588"/>
      <c r="AJ7" s="589" t="s">
        <v>138</v>
      </c>
      <c r="AK7" s="590"/>
      <c r="AL7" s="590"/>
      <c r="AM7" s="590"/>
      <c r="AN7" s="590"/>
      <c r="AO7" s="590"/>
      <c r="AP7" s="590"/>
      <c r="AQ7" s="591"/>
    </row>
    <row r="8" spans="1:49" ht="49.8" customHeight="1">
      <c r="A8" s="578"/>
      <c r="B8" s="580"/>
      <c r="C8" s="582"/>
      <c r="D8" s="578"/>
      <c r="E8" s="578"/>
      <c r="F8" s="61" t="s">
        <v>139</v>
      </c>
      <c r="G8" s="61" t="s">
        <v>140</v>
      </c>
      <c r="H8" s="61" t="s">
        <v>141</v>
      </c>
      <c r="I8" s="61" t="s">
        <v>142</v>
      </c>
      <c r="J8" s="586"/>
      <c r="K8" s="578"/>
      <c r="L8" s="62">
        <v>1</v>
      </c>
      <c r="M8" s="57">
        <v>2</v>
      </c>
      <c r="N8" s="57">
        <v>3</v>
      </c>
      <c r="O8" s="57">
        <v>4</v>
      </c>
      <c r="P8" s="57">
        <v>1</v>
      </c>
      <c r="Q8" s="57">
        <v>2</v>
      </c>
      <c r="R8" s="57">
        <v>3</v>
      </c>
      <c r="S8" s="57">
        <v>4</v>
      </c>
      <c r="T8" s="57">
        <v>1</v>
      </c>
      <c r="U8" s="57">
        <v>2</v>
      </c>
      <c r="V8" s="57">
        <v>3</v>
      </c>
      <c r="W8" s="57">
        <v>4</v>
      </c>
      <c r="X8" s="57">
        <v>1</v>
      </c>
      <c r="Y8" s="57">
        <v>2</v>
      </c>
      <c r="Z8" s="57">
        <v>3</v>
      </c>
      <c r="AA8" s="57">
        <v>4</v>
      </c>
      <c r="AB8" s="57">
        <v>1</v>
      </c>
      <c r="AC8" s="57">
        <v>2</v>
      </c>
      <c r="AD8" s="57">
        <v>3</v>
      </c>
      <c r="AE8" s="57">
        <v>4</v>
      </c>
      <c r="AF8" s="57">
        <v>1</v>
      </c>
      <c r="AG8" s="57">
        <v>2</v>
      </c>
      <c r="AH8" s="57">
        <v>3</v>
      </c>
      <c r="AI8" s="63">
        <v>4</v>
      </c>
      <c r="AJ8" s="64">
        <v>1</v>
      </c>
      <c r="AK8" s="65">
        <v>2</v>
      </c>
      <c r="AL8" s="65">
        <v>3</v>
      </c>
      <c r="AM8" s="65">
        <v>4</v>
      </c>
      <c r="AN8" s="65">
        <v>1</v>
      </c>
      <c r="AO8" s="65">
        <v>2</v>
      </c>
      <c r="AP8" s="65">
        <v>3</v>
      </c>
      <c r="AQ8" s="66">
        <v>4</v>
      </c>
    </row>
    <row r="9" spans="1:49">
      <c r="A9" s="593">
        <v>1</v>
      </c>
      <c r="B9" s="57" t="s">
        <v>143</v>
      </c>
      <c r="C9" s="594"/>
      <c r="D9" s="599" t="s">
        <v>151</v>
      </c>
      <c r="E9" s="592"/>
      <c r="F9" s="597"/>
      <c r="G9" s="597"/>
      <c r="H9" s="598"/>
      <c r="I9" s="598"/>
      <c r="J9" s="592"/>
      <c r="K9" s="592"/>
      <c r="L9" s="62"/>
      <c r="M9" s="57"/>
      <c r="N9" s="57"/>
      <c r="O9" s="57"/>
      <c r="P9" s="57"/>
      <c r="Q9" s="57"/>
      <c r="R9" s="57"/>
      <c r="S9" s="57"/>
      <c r="T9" s="57"/>
      <c r="U9" s="57"/>
      <c r="V9" s="57"/>
      <c r="W9" s="57"/>
      <c r="X9" s="57"/>
      <c r="Y9" s="57"/>
      <c r="Z9" s="57"/>
      <c r="AA9" s="57"/>
      <c r="AB9" s="57"/>
      <c r="AC9" s="57"/>
      <c r="AD9" s="57"/>
      <c r="AE9" s="57"/>
      <c r="AF9" s="57"/>
      <c r="AG9" s="57"/>
      <c r="AH9" s="57"/>
      <c r="AI9" s="63"/>
      <c r="AJ9" s="64"/>
      <c r="AK9" s="65"/>
      <c r="AL9" s="65"/>
      <c r="AM9" s="65"/>
      <c r="AN9" s="65"/>
      <c r="AO9" s="65"/>
      <c r="AP9" s="65"/>
      <c r="AQ9" s="66"/>
    </row>
    <row r="10" spans="1:49" ht="30" customHeight="1">
      <c r="A10" s="593"/>
      <c r="B10" s="67"/>
      <c r="C10" s="595"/>
      <c r="D10" s="593"/>
      <c r="E10" s="592"/>
      <c r="F10" s="597"/>
      <c r="G10" s="597"/>
      <c r="H10" s="598"/>
      <c r="I10" s="598"/>
      <c r="J10" s="592"/>
      <c r="K10" s="592"/>
      <c r="L10" s="62"/>
      <c r="M10" s="57"/>
      <c r="N10" s="57"/>
      <c r="O10" s="57"/>
      <c r="P10" s="57"/>
      <c r="Q10" s="57"/>
      <c r="R10" s="57"/>
      <c r="S10" s="57"/>
      <c r="T10" s="57"/>
      <c r="U10" s="57"/>
      <c r="V10" s="57"/>
      <c r="W10" s="57"/>
      <c r="X10" s="57"/>
      <c r="Y10" s="57"/>
      <c r="Z10" s="57"/>
      <c r="AA10" s="57"/>
      <c r="AB10" s="57"/>
      <c r="AC10" s="57"/>
      <c r="AD10" s="57"/>
      <c r="AE10" s="57"/>
      <c r="AF10" s="57"/>
      <c r="AG10" s="57"/>
      <c r="AH10" s="57"/>
      <c r="AI10" s="63"/>
      <c r="AJ10" s="64"/>
      <c r="AK10" s="65"/>
      <c r="AL10" s="65"/>
      <c r="AM10" s="65"/>
      <c r="AN10" s="65"/>
      <c r="AO10" s="65"/>
      <c r="AP10" s="65"/>
      <c r="AQ10" s="66"/>
    </row>
    <row r="11" spans="1:49">
      <c r="A11" s="593"/>
      <c r="B11" s="57" t="s">
        <v>144</v>
      </c>
      <c r="C11" s="595"/>
      <c r="D11" s="593"/>
      <c r="E11" s="592"/>
      <c r="F11" s="597"/>
      <c r="G11" s="597"/>
      <c r="H11" s="598"/>
      <c r="I11" s="598"/>
      <c r="J11" s="592"/>
      <c r="K11" s="592"/>
      <c r="L11" s="62"/>
      <c r="M11" s="57"/>
      <c r="N11" s="57"/>
      <c r="O11" s="57"/>
      <c r="P11" s="57"/>
      <c r="Q11" s="57"/>
      <c r="R11" s="57"/>
      <c r="S11" s="57"/>
      <c r="T11" s="57"/>
      <c r="U11" s="57"/>
      <c r="V11" s="57"/>
      <c r="W11" s="57"/>
      <c r="X11" s="57"/>
      <c r="Y11" s="57"/>
      <c r="Z11" s="57"/>
      <c r="AA11" s="57"/>
      <c r="AB11" s="57"/>
      <c r="AC11" s="57"/>
      <c r="AD11" s="57"/>
      <c r="AE11" s="57"/>
      <c r="AF11" s="57"/>
      <c r="AG11" s="57"/>
      <c r="AH11" s="57"/>
      <c r="AI11" s="63"/>
      <c r="AJ11" s="64"/>
      <c r="AK11" s="65"/>
      <c r="AL11" s="65"/>
      <c r="AM11" s="65"/>
      <c r="AN11" s="65"/>
      <c r="AO11" s="65"/>
      <c r="AP11" s="65"/>
      <c r="AQ11" s="66"/>
    </row>
    <row r="12" spans="1:49" ht="30" customHeight="1">
      <c r="A12" s="593"/>
      <c r="B12" s="68"/>
      <c r="C12" s="595"/>
      <c r="D12" s="593"/>
      <c r="E12" s="592"/>
      <c r="F12" s="597"/>
      <c r="G12" s="597"/>
      <c r="H12" s="598"/>
      <c r="I12" s="598"/>
      <c r="J12" s="592"/>
      <c r="K12" s="592"/>
      <c r="L12" s="62"/>
      <c r="M12" s="57"/>
      <c r="N12" s="57"/>
      <c r="O12" s="57"/>
      <c r="P12" s="57"/>
      <c r="Q12" s="57"/>
      <c r="R12" s="57"/>
      <c r="S12" s="57"/>
      <c r="T12" s="57"/>
      <c r="U12" s="57"/>
      <c r="V12" s="57"/>
      <c r="W12" s="57"/>
      <c r="X12" s="57"/>
      <c r="Y12" s="57"/>
      <c r="Z12" s="57"/>
      <c r="AA12" s="57"/>
      <c r="AB12" s="57"/>
      <c r="AC12" s="57"/>
      <c r="AD12" s="57"/>
      <c r="AE12" s="57"/>
      <c r="AF12" s="57"/>
      <c r="AG12" s="57"/>
      <c r="AH12" s="57"/>
      <c r="AI12" s="63"/>
      <c r="AJ12" s="64"/>
      <c r="AK12" s="65"/>
      <c r="AL12" s="65"/>
      <c r="AM12" s="65"/>
      <c r="AN12" s="65"/>
      <c r="AO12" s="65"/>
      <c r="AP12" s="65"/>
      <c r="AQ12" s="66"/>
    </row>
    <row r="13" spans="1:49">
      <c r="A13" s="593"/>
      <c r="B13" s="57" t="s">
        <v>145</v>
      </c>
      <c r="C13" s="595"/>
      <c r="D13" s="593"/>
      <c r="E13" s="592"/>
      <c r="F13" s="597"/>
      <c r="G13" s="597"/>
      <c r="H13" s="598"/>
      <c r="I13" s="598"/>
      <c r="J13" s="592"/>
      <c r="K13" s="592"/>
      <c r="L13" s="62"/>
      <c r="M13" s="57"/>
      <c r="N13" s="57"/>
      <c r="O13" s="57"/>
      <c r="P13" s="57"/>
      <c r="Q13" s="57"/>
      <c r="R13" s="57"/>
      <c r="S13" s="57"/>
      <c r="T13" s="57"/>
      <c r="U13" s="57"/>
      <c r="V13" s="57"/>
      <c r="W13" s="57"/>
      <c r="X13" s="57"/>
      <c r="Y13" s="57"/>
      <c r="Z13" s="57"/>
      <c r="AA13" s="57"/>
      <c r="AB13" s="57"/>
      <c r="AC13" s="57"/>
      <c r="AD13" s="57"/>
      <c r="AE13" s="57"/>
      <c r="AF13" s="57"/>
      <c r="AG13" s="57"/>
      <c r="AH13" s="57"/>
      <c r="AI13" s="63"/>
      <c r="AJ13" s="64"/>
      <c r="AK13" s="65"/>
      <c r="AL13" s="65"/>
      <c r="AM13" s="65"/>
      <c r="AN13" s="65"/>
      <c r="AO13" s="65"/>
      <c r="AP13" s="65"/>
      <c r="AQ13" s="66"/>
    </row>
    <row r="14" spans="1:49" ht="30" customHeight="1">
      <c r="A14" s="593"/>
      <c r="B14" s="68"/>
      <c r="C14" s="595"/>
      <c r="D14" s="593"/>
      <c r="E14" s="592"/>
      <c r="F14" s="597"/>
      <c r="G14" s="597"/>
      <c r="H14" s="598"/>
      <c r="I14" s="598"/>
      <c r="J14" s="592"/>
      <c r="K14" s="592"/>
      <c r="L14" s="62"/>
      <c r="M14" s="57"/>
      <c r="N14" s="57"/>
      <c r="O14" s="57"/>
      <c r="P14" s="57"/>
      <c r="Q14" s="57"/>
      <c r="R14" s="57"/>
      <c r="S14" s="57"/>
      <c r="T14" s="57"/>
      <c r="U14" s="57"/>
      <c r="V14" s="57"/>
      <c r="W14" s="57"/>
      <c r="X14" s="57"/>
      <c r="Y14" s="57"/>
      <c r="Z14" s="57"/>
      <c r="AA14" s="57"/>
      <c r="AB14" s="57"/>
      <c r="AC14" s="57"/>
      <c r="AD14" s="57"/>
      <c r="AE14" s="57"/>
      <c r="AF14" s="57"/>
      <c r="AG14" s="57"/>
      <c r="AH14" s="57"/>
      <c r="AI14" s="63"/>
      <c r="AJ14" s="64"/>
      <c r="AK14" s="65"/>
      <c r="AL14" s="65"/>
      <c r="AM14" s="65"/>
      <c r="AN14" s="65"/>
      <c r="AO14" s="65"/>
      <c r="AP14" s="65"/>
      <c r="AQ14" s="66"/>
    </row>
    <row r="15" spans="1:49">
      <c r="A15" s="593"/>
      <c r="B15" s="57" t="s">
        <v>146</v>
      </c>
      <c r="C15" s="595"/>
      <c r="D15" s="593"/>
      <c r="E15" s="592"/>
      <c r="F15" s="597"/>
      <c r="G15" s="597"/>
      <c r="H15" s="598"/>
      <c r="I15" s="598"/>
      <c r="J15" s="592"/>
      <c r="K15" s="592"/>
      <c r="L15" s="62"/>
      <c r="M15" s="57"/>
      <c r="N15" s="57"/>
      <c r="O15" s="57"/>
      <c r="P15" s="57"/>
      <c r="Q15" s="57"/>
      <c r="R15" s="57"/>
      <c r="S15" s="57"/>
      <c r="T15" s="57"/>
      <c r="U15" s="57"/>
      <c r="V15" s="57"/>
      <c r="W15" s="57"/>
      <c r="X15" s="57"/>
      <c r="Y15" s="57"/>
      <c r="Z15" s="57"/>
      <c r="AA15" s="57"/>
      <c r="AB15" s="57"/>
      <c r="AC15" s="57"/>
      <c r="AD15" s="57"/>
      <c r="AE15" s="57"/>
      <c r="AF15" s="57"/>
      <c r="AG15" s="57"/>
      <c r="AH15" s="57"/>
      <c r="AI15" s="63"/>
      <c r="AJ15" s="64"/>
      <c r="AK15" s="65"/>
      <c r="AL15" s="65"/>
      <c r="AM15" s="65"/>
      <c r="AN15" s="65"/>
      <c r="AO15" s="65"/>
      <c r="AP15" s="65"/>
      <c r="AQ15" s="66"/>
    </row>
    <row r="16" spans="1:49" ht="30" customHeight="1">
      <c r="A16" s="593"/>
      <c r="B16" s="68"/>
      <c r="C16" s="596"/>
      <c r="D16" s="593"/>
      <c r="E16" s="592"/>
      <c r="F16" s="597"/>
      <c r="G16" s="597"/>
      <c r="H16" s="598"/>
      <c r="I16" s="598"/>
      <c r="J16" s="592"/>
      <c r="K16" s="592"/>
      <c r="L16" s="62"/>
      <c r="M16" s="57"/>
      <c r="N16" s="57"/>
      <c r="O16" s="57"/>
      <c r="P16" s="57"/>
      <c r="Q16" s="57"/>
      <c r="R16" s="57"/>
      <c r="S16" s="57"/>
      <c r="T16" s="57"/>
      <c r="U16" s="57"/>
      <c r="V16" s="57"/>
      <c r="W16" s="57"/>
      <c r="X16" s="57"/>
      <c r="Y16" s="57"/>
      <c r="Z16" s="57"/>
      <c r="AA16" s="57"/>
      <c r="AB16" s="57"/>
      <c r="AC16" s="57"/>
      <c r="AD16" s="57"/>
      <c r="AE16" s="57"/>
      <c r="AF16" s="57"/>
      <c r="AG16" s="57"/>
      <c r="AH16" s="57"/>
      <c r="AI16" s="63"/>
      <c r="AJ16" s="64"/>
      <c r="AK16" s="65"/>
      <c r="AL16" s="65"/>
      <c r="AM16" s="65"/>
      <c r="AN16" s="65"/>
      <c r="AO16" s="65"/>
      <c r="AP16" s="65"/>
      <c r="AQ16" s="66"/>
    </row>
    <row r="17" spans="1:43" ht="18" customHeight="1">
      <c r="A17" s="593">
        <v>2</v>
      </c>
      <c r="B17" s="57" t="s">
        <v>143</v>
      </c>
      <c r="C17" s="594"/>
      <c r="D17" s="594" t="s">
        <v>152</v>
      </c>
      <c r="E17" s="592"/>
      <c r="F17" s="597"/>
      <c r="G17" s="597"/>
      <c r="H17" s="598"/>
      <c r="I17" s="598"/>
      <c r="J17" s="592"/>
      <c r="K17" s="592"/>
      <c r="L17" s="62"/>
      <c r="M17" s="57"/>
      <c r="N17" s="57"/>
      <c r="O17" s="57"/>
      <c r="P17" s="57"/>
      <c r="Q17" s="57"/>
      <c r="R17" s="57"/>
      <c r="S17" s="57"/>
      <c r="T17" s="57"/>
      <c r="U17" s="57"/>
      <c r="V17" s="57"/>
      <c r="W17" s="57"/>
      <c r="X17" s="57"/>
      <c r="Y17" s="57"/>
      <c r="Z17" s="57"/>
      <c r="AA17" s="57"/>
      <c r="AB17" s="57"/>
      <c r="AC17" s="57"/>
      <c r="AD17" s="57"/>
      <c r="AE17" s="57"/>
      <c r="AF17" s="57"/>
      <c r="AG17" s="57"/>
      <c r="AH17" s="57"/>
      <c r="AI17" s="63"/>
      <c r="AJ17" s="64"/>
      <c r="AK17" s="65"/>
      <c r="AL17" s="65"/>
      <c r="AM17" s="65"/>
      <c r="AN17" s="65"/>
      <c r="AO17" s="65"/>
      <c r="AP17" s="65"/>
      <c r="AQ17" s="66"/>
    </row>
    <row r="18" spans="1:43" ht="30" customHeight="1">
      <c r="A18" s="593"/>
      <c r="B18" s="67"/>
      <c r="C18" s="595"/>
      <c r="D18" s="595"/>
      <c r="E18" s="592"/>
      <c r="F18" s="597"/>
      <c r="G18" s="597"/>
      <c r="H18" s="598"/>
      <c r="I18" s="598"/>
      <c r="J18" s="592"/>
      <c r="K18" s="592"/>
      <c r="L18" s="62"/>
      <c r="M18" s="57"/>
      <c r="N18" s="57"/>
      <c r="O18" s="57"/>
      <c r="P18" s="57"/>
      <c r="Q18" s="57"/>
      <c r="R18" s="57"/>
      <c r="S18" s="57"/>
      <c r="T18" s="57"/>
      <c r="U18" s="57"/>
      <c r="V18" s="57"/>
      <c r="W18" s="57"/>
      <c r="X18" s="57"/>
      <c r="Y18" s="57"/>
      <c r="Z18" s="57"/>
      <c r="AA18" s="57"/>
      <c r="AB18" s="57"/>
      <c r="AC18" s="57"/>
      <c r="AD18" s="57"/>
      <c r="AE18" s="57"/>
      <c r="AF18" s="57"/>
      <c r="AG18" s="57"/>
      <c r="AH18" s="57"/>
      <c r="AI18" s="63"/>
      <c r="AJ18" s="64"/>
      <c r="AK18" s="65"/>
      <c r="AL18" s="65"/>
      <c r="AM18" s="65"/>
      <c r="AN18" s="65"/>
      <c r="AO18" s="65"/>
      <c r="AP18" s="65"/>
      <c r="AQ18" s="66"/>
    </row>
    <row r="19" spans="1:43">
      <c r="A19" s="593"/>
      <c r="B19" s="57" t="s">
        <v>144</v>
      </c>
      <c r="C19" s="595"/>
      <c r="D19" s="595"/>
      <c r="E19" s="592"/>
      <c r="F19" s="597"/>
      <c r="G19" s="597"/>
      <c r="H19" s="598"/>
      <c r="I19" s="598"/>
      <c r="J19" s="592"/>
      <c r="K19" s="592"/>
      <c r="L19" s="62"/>
      <c r="M19" s="57"/>
      <c r="N19" s="57"/>
      <c r="O19" s="57"/>
      <c r="P19" s="57"/>
      <c r="Q19" s="57"/>
      <c r="R19" s="57"/>
      <c r="S19" s="57"/>
      <c r="T19" s="57"/>
      <c r="U19" s="57"/>
      <c r="V19" s="57"/>
      <c r="W19" s="57"/>
      <c r="X19" s="57"/>
      <c r="Y19" s="57"/>
      <c r="Z19" s="57"/>
      <c r="AA19" s="57"/>
      <c r="AB19" s="57"/>
      <c r="AC19" s="57"/>
      <c r="AD19" s="57"/>
      <c r="AE19" s="57"/>
      <c r="AF19" s="57"/>
      <c r="AG19" s="57"/>
      <c r="AH19" s="57"/>
      <c r="AI19" s="63"/>
      <c r="AJ19" s="64"/>
      <c r="AK19" s="65"/>
      <c r="AL19" s="65"/>
      <c r="AM19" s="65"/>
      <c r="AN19" s="65"/>
      <c r="AO19" s="65"/>
      <c r="AP19" s="65"/>
      <c r="AQ19" s="66"/>
    </row>
    <row r="20" spans="1:43" ht="30" customHeight="1">
      <c r="A20" s="593"/>
      <c r="B20" s="68"/>
      <c r="C20" s="595"/>
      <c r="D20" s="595"/>
      <c r="E20" s="592"/>
      <c r="F20" s="597"/>
      <c r="G20" s="597"/>
      <c r="H20" s="598"/>
      <c r="I20" s="598"/>
      <c r="J20" s="592"/>
      <c r="K20" s="592"/>
      <c r="L20" s="62"/>
      <c r="M20" s="57"/>
      <c r="N20" s="57"/>
      <c r="O20" s="57"/>
      <c r="P20" s="57"/>
      <c r="Q20" s="57"/>
      <c r="R20" s="57"/>
      <c r="S20" s="57"/>
      <c r="T20" s="57"/>
      <c r="U20" s="57"/>
      <c r="V20" s="57"/>
      <c r="W20" s="57"/>
      <c r="X20" s="57"/>
      <c r="Y20" s="57"/>
      <c r="Z20" s="57"/>
      <c r="AA20" s="57"/>
      <c r="AB20" s="57"/>
      <c r="AC20" s="57"/>
      <c r="AD20" s="57"/>
      <c r="AE20" s="57"/>
      <c r="AF20" s="57"/>
      <c r="AG20" s="57"/>
      <c r="AH20" s="57"/>
      <c r="AI20" s="63"/>
      <c r="AJ20" s="64"/>
      <c r="AK20" s="65"/>
      <c r="AL20" s="65"/>
      <c r="AM20" s="65"/>
      <c r="AN20" s="65"/>
      <c r="AO20" s="65"/>
      <c r="AP20" s="65"/>
      <c r="AQ20" s="66"/>
    </row>
    <row r="21" spans="1:43">
      <c r="A21" s="593"/>
      <c r="B21" s="57" t="s">
        <v>145</v>
      </c>
      <c r="C21" s="595"/>
      <c r="D21" s="595"/>
      <c r="E21" s="592"/>
      <c r="F21" s="597"/>
      <c r="G21" s="597"/>
      <c r="H21" s="598"/>
      <c r="I21" s="598"/>
      <c r="J21" s="592"/>
      <c r="K21" s="592"/>
      <c r="L21" s="62"/>
      <c r="M21" s="57"/>
      <c r="N21" s="57"/>
      <c r="O21" s="57"/>
      <c r="P21" s="57"/>
      <c r="Q21" s="57"/>
      <c r="R21" s="57"/>
      <c r="S21" s="57"/>
      <c r="T21" s="57"/>
      <c r="U21" s="57"/>
      <c r="V21" s="57"/>
      <c r="W21" s="57"/>
      <c r="X21" s="57"/>
      <c r="Y21" s="57"/>
      <c r="Z21" s="57"/>
      <c r="AA21" s="57"/>
      <c r="AB21" s="57"/>
      <c r="AC21" s="57"/>
      <c r="AD21" s="57"/>
      <c r="AE21" s="57"/>
      <c r="AF21" s="57"/>
      <c r="AG21" s="57"/>
      <c r="AH21" s="57"/>
      <c r="AI21" s="63"/>
      <c r="AJ21" s="64"/>
      <c r="AK21" s="65"/>
      <c r="AL21" s="65"/>
      <c r="AM21" s="65"/>
      <c r="AN21" s="65"/>
      <c r="AO21" s="65"/>
      <c r="AP21" s="65"/>
      <c r="AQ21" s="66"/>
    </row>
    <row r="22" spans="1:43" ht="30" customHeight="1">
      <c r="A22" s="593"/>
      <c r="B22" s="68"/>
      <c r="C22" s="595"/>
      <c r="D22" s="595"/>
      <c r="E22" s="592"/>
      <c r="F22" s="597"/>
      <c r="G22" s="597"/>
      <c r="H22" s="598"/>
      <c r="I22" s="598"/>
      <c r="J22" s="592"/>
      <c r="K22" s="592"/>
      <c r="L22" s="62"/>
      <c r="M22" s="57"/>
      <c r="N22" s="57"/>
      <c r="O22" s="57"/>
      <c r="P22" s="57"/>
      <c r="Q22" s="57"/>
      <c r="R22" s="57"/>
      <c r="S22" s="57"/>
      <c r="T22" s="57"/>
      <c r="U22" s="57"/>
      <c r="V22" s="57"/>
      <c r="W22" s="57"/>
      <c r="X22" s="57"/>
      <c r="Y22" s="57"/>
      <c r="Z22" s="57"/>
      <c r="AA22" s="57"/>
      <c r="AB22" s="57"/>
      <c r="AC22" s="57"/>
      <c r="AD22" s="57"/>
      <c r="AE22" s="57"/>
      <c r="AF22" s="57"/>
      <c r="AG22" s="57"/>
      <c r="AH22" s="57"/>
      <c r="AI22" s="63"/>
      <c r="AJ22" s="64"/>
      <c r="AK22" s="65"/>
      <c r="AL22" s="65"/>
      <c r="AM22" s="65"/>
      <c r="AN22" s="65"/>
      <c r="AO22" s="65"/>
      <c r="AP22" s="65"/>
      <c r="AQ22" s="66"/>
    </row>
    <row r="23" spans="1:43">
      <c r="A23" s="593"/>
      <c r="B23" s="57" t="s">
        <v>146</v>
      </c>
      <c r="C23" s="595"/>
      <c r="D23" s="595"/>
      <c r="E23" s="592"/>
      <c r="F23" s="597"/>
      <c r="G23" s="597"/>
      <c r="H23" s="598"/>
      <c r="I23" s="598"/>
      <c r="J23" s="592"/>
      <c r="K23" s="592"/>
      <c r="L23" s="62"/>
      <c r="M23" s="57"/>
      <c r="N23" s="57"/>
      <c r="O23" s="57"/>
      <c r="P23" s="57"/>
      <c r="Q23" s="57"/>
      <c r="R23" s="57"/>
      <c r="S23" s="57"/>
      <c r="T23" s="57"/>
      <c r="U23" s="57"/>
      <c r="V23" s="57"/>
      <c r="W23" s="57"/>
      <c r="X23" s="57"/>
      <c r="Y23" s="57"/>
      <c r="Z23" s="57"/>
      <c r="AA23" s="57"/>
      <c r="AB23" s="57"/>
      <c r="AC23" s="57"/>
      <c r="AD23" s="57"/>
      <c r="AE23" s="57"/>
      <c r="AF23" s="57"/>
      <c r="AG23" s="57"/>
      <c r="AH23" s="57"/>
      <c r="AI23" s="63"/>
      <c r="AJ23" s="64"/>
      <c r="AK23" s="65"/>
      <c r="AL23" s="65"/>
      <c r="AM23" s="65"/>
      <c r="AN23" s="65"/>
      <c r="AO23" s="65"/>
      <c r="AP23" s="65"/>
      <c r="AQ23" s="66"/>
    </row>
    <row r="24" spans="1:43" ht="30" customHeight="1">
      <c r="A24" s="593"/>
      <c r="B24" s="68"/>
      <c r="C24" s="596"/>
      <c r="D24" s="596"/>
      <c r="E24" s="592"/>
      <c r="F24" s="597"/>
      <c r="G24" s="597"/>
      <c r="H24" s="598"/>
      <c r="I24" s="598"/>
      <c r="J24" s="592"/>
      <c r="K24" s="592"/>
      <c r="L24" s="62"/>
      <c r="M24" s="57"/>
      <c r="N24" s="57"/>
      <c r="O24" s="57"/>
      <c r="P24" s="57"/>
      <c r="Q24" s="57"/>
      <c r="R24" s="57"/>
      <c r="S24" s="57"/>
      <c r="T24" s="57"/>
      <c r="U24" s="57"/>
      <c r="V24" s="57"/>
      <c r="W24" s="57"/>
      <c r="X24" s="57"/>
      <c r="Y24" s="57"/>
      <c r="Z24" s="57"/>
      <c r="AA24" s="57"/>
      <c r="AB24" s="57"/>
      <c r="AC24" s="57"/>
      <c r="AD24" s="57"/>
      <c r="AE24" s="57"/>
      <c r="AF24" s="57"/>
      <c r="AG24" s="57"/>
      <c r="AH24" s="57"/>
      <c r="AI24" s="63"/>
      <c r="AJ24" s="64"/>
      <c r="AK24" s="65"/>
      <c r="AL24" s="65"/>
      <c r="AM24" s="65"/>
      <c r="AN24" s="65"/>
      <c r="AO24" s="65"/>
      <c r="AP24" s="65"/>
      <c r="AQ24" s="66"/>
    </row>
    <row r="25" spans="1:43" ht="18" customHeight="1">
      <c r="A25" s="593">
        <v>3</v>
      </c>
      <c r="B25" s="57" t="s">
        <v>143</v>
      </c>
      <c r="C25" s="594"/>
      <c r="D25" s="599" t="s">
        <v>152</v>
      </c>
      <c r="E25" s="592"/>
      <c r="F25" s="597"/>
      <c r="G25" s="597"/>
      <c r="H25" s="598"/>
      <c r="I25" s="598"/>
      <c r="J25" s="592"/>
      <c r="K25" s="592"/>
      <c r="L25" s="62"/>
      <c r="M25" s="57"/>
      <c r="N25" s="57"/>
      <c r="O25" s="57"/>
      <c r="P25" s="57"/>
      <c r="Q25" s="57"/>
      <c r="R25" s="57"/>
      <c r="S25" s="57"/>
      <c r="T25" s="57"/>
      <c r="U25" s="57"/>
      <c r="V25" s="57"/>
      <c r="W25" s="57"/>
      <c r="X25" s="57"/>
      <c r="Y25" s="57"/>
      <c r="Z25" s="57"/>
      <c r="AA25" s="57"/>
      <c r="AB25" s="57"/>
      <c r="AC25" s="57"/>
      <c r="AD25" s="57"/>
      <c r="AE25" s="57"/>
      <c r="AF25" s="57"/>
      <c r="AG25" s="57"/>
      <c r="AH25" s="57"/>
      <c r="AI25" s="63"/>
      <c r="AJ25" s="64"/>
      <c r="AK25" s="65"/>
      <c r="AL25" s="65"/>
      <c r="AM25" s="65"/>
      <c r="AN25" s="65"/>
      <c r="AO25" s="65"/>
      <c r="AP25" s="65"/>
      <c r="AQ25" s="66"/>
    </row>
    <row r="26" spans="1:43" ht="30" customHeight="1">
      <c r="A26" s="593"/>
      <c r="B26" s="67"/>
      <c r="C26" s="595"/>
      <c r="D26" s="593"/>
      <c r="E26" s="592"/>
      <c r="F26" s="597"/>
      <c r="G26" s="597"/>
      <c r="H26" s="598"/>
      <c r="I26" s="598"/>
      <c r="J26" s="592"/>
      <c r="K26" s="592"/>
      <c r="L26" s="62"/>
      <c r="M26" s="57"/>
      <c r="N26" s="57"/>
      <c r="O26" s="57"/>
      <c r="P26" s="57"/>
      <c r="Q26" s="57"/>
      <c r="R26" s="57"/>
      <c r="S26" s="57"/>
      <c r="T26" s="57"/>
      <c r="U26" s="57"/>
      <c r="V26" s="57"/>
      <c r="W26" s="57"/>
      <c r="X26" s="57"/>
      <c r="Y26" s="57"/>
      <c r="Z26" s="57"/>
      <c r="AA26" s="57"/>
      <c r="AB26" s="57"/>
      <c r="AC26" s="57"/>
      <c r="AD26" s="57"/>
      <c r="AE26" s="57"/>
      <c r="AF26" s="57"/>
      <c r="AG26" s="57"/>
      <c r="AH26" s="57"/>
      <c r="AI26" s="63"/>
      <c r="AJ26" s="64"/>
      <c r="AK26" s="65"/>
      <c r="AL26" s="65"/>
      <c r="AM26" s="65"/>
      <c r="AN26" s="65"/>
      <c r="AO26" s="65"/>
      <c r="AP26" s="65"/>
      <c r="AQ26" s="66"/>
    </row>
    <row r="27" spans="1:43">
      <c r="A27" s="593"/>
      <c r="B27" s="57" t="s">
        <v>144</v>
      </c>
      <c r="C27" s="595"/>
      <c r="D27" s="593"/>
      <c r="E27" s="592"/>
      <c r="F27" s="597"/>
      <c r="G27" s="597"/>
      <c r="H27" s="598"/>
      <c r="I27" s="598"/>
      <c r="J27" s="592"/>
      <c r="K27" s="592"/>
      <c r="L27" s="62"/>
      <c r="M27" s="57"/>
      <c r="N27" s="57"/>
      <c r="O27" s="57"/>
      <c r="P27" s="57"/>
      <c r="Q27" s="57"/>
      <c r="R27" s="57"/>
      <c r="S27" s="57"/>
      <c r="T27" s="57"/>
      <c r="U27" s="57"/>
      <c r="V27" s="57"/>
      <c r="W27" s="57"/>
      <c r="X27" s="57"/>
      <c r="Y27" s="57"/>
      <c r="Z27" s="57"/>
      <c r="AA27" s="57"/>
      <c r="AB27" s="57"/>
      <c r="AC27" s="57"/>
      <c r="AD27" s="57"/>
      <c r="AE27" s="57"/>
      <c r="AF27" s="57"/>
      <c r="AG27" s="57"/>
      <c r="AH27" s="57"/>
      <c r="AI27" s="63"/>
      <c r="AJ27" s="64"/>
      <c r="AK27" s="65"/>
      <c r="AL27" s="65"/>
      <c r="AM27" s="65"/>
      <c r="AN27" s="65"/>
      <c r="AO27" s="65"/>
      <c r="AP27" s="65"/>
      <c r="AQ27" s="66"/>
    </row>
    <row r="28" spans="1:43" ht="30" customHeight="1">
      <c r="A28" s="593"/>
      <c r="B28" s="68"/>
      <c r="C28" s="595"/>
      <c r="D28" s="593"/>
      <c r="E28" s="592"/>
      <c r="F28" s="597"/>
      <c r="G28" s="597"/>
      <c r="H28" s="598"/>
      <c r="I28" s="598"/>
      <c r="J28" s="592"/>
      <c r="K28" s="592"/>
      <c r="L28" s="62"/>
      <c r="M28" s="57"/>
      <c r="N28" s="57"/>
      <c r="O28" s="57"/>
      <c r="P28" s="57"/>
      <c r="Q28" s="57"/>
      <c r="R28" s="57"/>
      <c r="S28" s="57"/>
      <c r="T28" s="57"/>
      <c r="U28" s="57"/>
      <c r="V28" s="57"/>
      <c r="W28" s="57"/>
      <c r="X28" s="57"/>
      <c r="Y28" s="57"/>
      <c r="Z28" s="57"/>
      <c r="AA28" s="57"/>
      <c r="AB28" s="57"/>
      <c r="AC28" s="57"/>
      <c r="AD28" s="57"/>
      <c r="AE28" s="57"/>
      <c r="AF28" s="57"/>
      <c r="AG28" s="57"/>
      <c r="AH28" s="57"/>
      <c r="AI28" s="63"/>
      <c r="AJ28" s="64"/>
      <c r="AK28" s="65"/>
      <c r="AL28" s="65"/>
      <c r="AM28" s="65"/>
      <c r="AN28" s="65"/>
      <c r="AO28" s="65"/>
      <c r="AP28" s="65"/>
      <c r="AQ28" s="66"/>
    </row>
    <row r="29" spans="1:43">
      <c r="A29" s="593"/>
      <c r="B29" s="57" t="s">
        <v>145</v>
      </c>
      <c r="C29" s="595"/>
      <c r="D29" s="593"/>
      <c r="E29" s="592"/>
      <c r="F29" s="597"/>
      <c r="G29" s="597"/>
      <c r="H29" s="598"/>
      <c r="I29" s="598"/>
      <c r="J29" s="592"/>
      <c r="K29" s="592"/>
      <c r="L29" s="62"/>
      <c r="M29" s="57"/>
      <c r="N29" s="57"/>
      <c r="O29" s="57"/>
      <c r="P29" s="57"/>
      <c r="Q29" s="57"/>
      <c r="R29" s="57"/>
      <c r="S29" s="57"/>
      <c r="T29" s="57"/>
      <c r="U29" s="57"/>
      <c r="V29" s="57"/>
      <c r="W29" s="57"/>
      <c r="X29" s="57"/>
      <c r="Y29" s="57"/>
      <c r="Z29" s="57"/>
      <c r="AA29" s="57"/>
      <c r="AB29" s="57"/>
      <c r="AC29" s="57"/>
      <c r="AD29" s="57"/>
      <c r="AE29" s="57"/>
      <c r="AF29" s="57"/>
      <c r="AG29" s="57"/>
      <c r="AH29" s="57"/>
      <c r="AI29" s="63"/>
      <c r="AJ29" s="64"/>
      <c r="AK29" s="65"/>
      <c r="AL29" s="65"/>
      <c r="AM29" s="65"/>
      <c r="AN29" s="65"/>
      <c r="AO29" s="65"/>
      <c r="AP29" s="65"/>
      <c r="AQ29" s="66"/>
    </row>
    <row r="30" spans="1:43" ht="30" customHeight="1">
      <c r="A30" s="593"/>
      <c r="B30" s="68"/>
      <c r="C30" s="595"/>
      <c r="D30" s="593"/>
      <c r="E30" s="592"/>
      <c r="F30" s="597"/>
      <c r="G30" s="597"/>
      <c r="H30" s="598"/>
      <c r="I30" s="598"/>
      <c r="J30" s="592"/>
      <c r="K30" s="592"/>
      <c r="L30" s="62"/>
      <c r="M30" s="57"/>
      <c r="N30" s="57"/>
      <c r="O30" s="57"/>
      <c r="P30" s="57"/>
      <c r="Q30" s="57"/>
      <c r="R30" s="57"/>
      <c r="S30" s="57"/>
      <c r="T30" s="57"/>
      <c r="U30" s="57"/>
      <c r="V30" s="57"/>
      <c r="W30" s="57"/>
      <c r="X30" s="57"/>
      <c r="Y30" s="57"/>
      <c r="Z30" s="57"/>
      <c r="AA30" s="57"/>
      <c r="AB30" s="57"/>
      <c r="AC30" s="57"/>
      <c r="AD30" s="57"/>
      <c r="AE30" s="57"/>
      <c r="AF30" s="57"/>
      <c r="AG30" s="57"/>
      <c r="AH30" s="57"/>
      <c r="AI30" s="63"/>
      <c r="AJ30" s="64"/>
      <c r="AK30" s="65"/>
      <c r="AL30" s="65"/>
      <c r="AM30" s="65"/>
      <c r="AN30" s="65"/>
      <c r="AO30" s="65"/>
      <c r="AP30" s="65"/>
      <c r="AQ30" s="66"/>
    </row>
    <row r="31" spans="1:43">
      <c r="A31" s="593"/>
      <c r="B31" s="57" t="s">
        <v>146</v>
      </c>
      <c r="C31" s="595"/>
      <c r="D31" s="593"/>
      <c r="E31" s="592"/>
      <c r="F31" s="597"/>
      <c r="G31" s="597"/>
      <c r="H31" s="598"/>
      <c r="I31" s="598"/>
      <c r="J31" s="592"/>
      <c r="K31" s="592"/>
      <c r="L31" s="62"/>
      <c r="M31" s="57"/>
      <c r="N31" s="57"/>
      <c r="O31" s="57"/>
      <c r="P31" s="57"/>
      <c r="Q31" s="57"/>
      <c r="R31" s="57"/>
      <c r="S31" s="57"/>
      <c r="T31" s="57"/>
      <c r="U31" s="57"/>
      <c r="V31" s="57"/>
      <c r="W31" s="57"/>
      <c r="X31" s="57"/>
      <c r="Y31" s="57"/>
      <c r="Z31" s="57"/>
      <c r="AA31" s="57"/>
      <c r="AB31" s="57"/>
      <c r="AC31" s="57"/>
      <c r="AD31" s="57"/>
      <c r="AE31" s="57"/>
      <c r="AF31" s="57"/>
      <c r="AG31" s="57"/>
      <c r="AH31" s="57"/>
      <c r="AI31" s="63"/>
      <c r="AJ31" s="64"/>
      <c r="AK31" s="65"/>
      <c r="AL31" s="65"/>
      <c r="AM31" s="65"/>
      <c r="AN31" s="65"/>
      <c r="AO31" s="65"/>
      <c r="AP31" s="65"/>
      <c r="AQ31" s="66"/>
    </row>
    <row r="32" spans="1:43" ht="30" customHeight="1">
      <c r="A32" s="593"/>
      <c r="B32" s="68"/>
      <c r="C32" s="596"/>
      <c r="D32" s="593"/>
      <c r="E32" s="592"/>
      <c r="F32" s="597"/>
      <c r="G32" s="597"/>
      <c r="H32" s="598"/>
      <c r="I32" s="598"/>
      <c r="J32" s="592"/>
      <c r="K32" s="592"/>
      <c r="L32" s="62"/>
      <c r="M32" s="57"/>
      <c r="N32" s="57"/>
      <c r="O32" s="57"/>
      <c r="P32" s="57"/>
      <c r="Q32" s="57"/>
      <c r="R32" s="57"/>
      <c r="S32" s="57"/>
      <c r="T32" s="57"/>
      <c r="U32" s="57"/>
      <c r="V32" s="57"/>
      <c r="W32" s="57"/>
      <c r="X32" s="57"/>
      <c r="Y32" s="57"/>
      <c r="Z32" s="57"/>
      <c r="AA32" s="57"/>
      <c r="AB32" s="57"/>
      <c r="AC32" s="57"/>
      <c r="AD32" s="57"/>
      <c r="AE32" s="57"/>
      <c r="AF32" s="57"/>
      <c r="AG32" s="57"/>
      <c r="AH32" s="57"/>
      <c r="AI32" s="63"/>
      <c r="AJ32" s="64"/>
      <c r="AK32" s="65"/>
      <c r="AL32" s="65"/>
      <c r="AM32" s="65"/>
      <c r="AN32" s="65"/>
      <c r="AO32" s="65"/>
      <c r="AP32" s="65"/>
      <c r="AQ32" s="66"/>
    </row>
    <row r="33" spans="1:43" ht="18" hidden="1" customHeight="1">
      <c r="A33" s="593">
        <v>4</v>
      </c>
      <c r="B33" s="57" t="s">
        <v>143</v>
      </c>
      <c r="C33" s="594"/>
      <c r="D33" s="599" t="s">
        <v>152</v>
      </c>
      <c r="E33" s="592"/>
      <c r="F33" s="597"/>
      <c r="G33" s="597"/>
      <c r="H33" s="598"/>
      <c r="I33" s="598"/>
      <c r="J33" s="592"/>
      <c r="K33" s="592"/>
      <c r="L33" s="62"/>
      <c r="M33" s="57"/>
      <c r="N33" s="57"/>
      <c r="O33" s="57"/>
      <c r="P33" s="57"/>
      <c r="Q33" s="57"/>
      <c r="R33" s="57"/>
      <c r="S33" s="57"/>
      <c r="T33" s="57"/>
      <c r="U33" s="57"/>
      <c r="V33" s="57"/>
      <c r="W33" s="57"/>
      <c r="X33" s="57"/>
      <c r="Y33" s="57"/>
      <c r="Z33" s="57"/>
      <c r="AA33" s="57"/>
      <c r="AB33" s="57"/>
      <c r="AC33" s="57"/>
      <c r="AD33" s="57"/>
      <c r="AE33" s="57"/>
      <c r="AF33" s="57"/>
      <c r="AG33" s="57"/>
      <c r="AH33" s="57"/>
      <c r="AI33" s="63"/>
      <c r="AJ33" s="64"/>
      <c r="AK33" s="65"/>
      <c r="AL33" s="65"/>
      <c r="AM33" s="65"/>
      <c r="AN33" s="65"/>
      <c r="AO33" s="65"/>
      <c r="AP33" s="65"/>
      <c r="AQ33" s="66"/>
    </row>
    <row r="34" spans="1:43" ht="30" hidden="1" customHeight="1">
      <c r="A34" s="593"/>
      <c r="B34" s="67"/>
      <c r="C34" s="595"/>
      <c r="D34" s="593"/>
      <c r="E34" s="592"/>
      <c r="F34" s="597"/>
      <c r="G34" s="597"/>
      <c r="H34" s="598"/>
      <c r="I34" s="598"/>
      <c r="J34" s="592"/>
      <c r="K34" s="592"/>
      <c r="L34" s="62"/>
      <c r="M34" s="57"/>
      <c r="N34" s="57"/>
      <c r="O34" s="57"/>
      <c r="P34" s="57"/>
      <c r="Q34" s="57"/>
      <c r="R34" s="57"/>
      <c r="S34" s="57"/>
      <c r="T34" s="57"/>
      <c r="U34" s="57"/>
      <c r="V34" s="57"/>
      <c r="W34" s="57"/>
      <c r="X34" s="57"/>
      <c r="Y34" s="57"/>
      <c r="Z34" s="57"/>
      <c r="AA34" s="57"/>
      <c r="AB34" s="57"/>
      <c r="AC34" s="57"/>
      <c r="AD34" s="57"/>
      <c r="AE34" s="57"/>
      <c r="AF34" s="57"/>
      <c r="AG34" s="57"/>
      <c r="AH34" s="57"/>
      <c r="AI34" s="63"/>
      <c r="AJ34" s="64"/>
      <c r="AK34" s="65"/>
      <c r="AL34" s="65"/>
      <c r="AM34" s="65"/>
      <c r="AN34" s="65"/>
      <c r="AO34" s="65"/>
      <c r="AP34" s="65"/>
      <c r="AQ34" s="66"/>
    </row>
    <row r="35" spans="1:43" hidden="1">
      <c r="A35" s="593"/>
      <c r="B35" s="57" t="s">
        <v>144</v>
      </c>
      <c r="C35" s="595"/>
      <c r="D35" s="593"/>
      <c r="E35" s="592"/>
      <c r="F35" s="597"/>
      <c r="G35" s="597"/>
      <c r="H35" s="598"/>
      <c r="I35" s="598"/>
      <c r="J35" s="592"/>
      <c r="K35" s="592"/>
      <c r="L35" s="62"/>
      <c r="M35" s="57"/>
      <c r="N35" s="57"/>
      <c r="O35" s="57"/>
      <c r="P35" s="57"/>
      <c r="Q35" s="57"/>
      <c r="R35" s="57"/>
      <c r="S35" s="57"/>
      <c r="T35" s="57"/>
      <c r="U35" s="57"/>
      <c r="V35" s="57"/>
      <c r="W35" s="57"/>
      <c r="X35" s="57"/>
      <c r="Y35" s="57"/>
      <c r="Z35" s="57"/>
      <c r="AA35" s="57"/>
      <c r="AB35" s="57"/>
      <c r="AC35" s="57"/>
      <c r="AD35" s="57"/>
      <c r="AE35" s="57"/>
      <c r="AF35" s="57"/>
      <c r="AG35" s="57"/>
      <c r="AH35" s="57"/>
      <c r="AI35" s="63"/>
      <c r="AJ35" s="64"/>
      <c r="AK35" s="65"/>
      <c r="AL35" s="65"/>
      <c r="AM35" s="65"/>
      <c r="AN35" s="65"/>
      <c r="AO35" s="65"/>
      <c r="AP35" s="65"/>
      <c r="AQ35" s="66"/>
    </row>
    <row r="36" spans="1:43" ht="30" hidden="1" customHeight="1">
      <c r="A36" s="593"/>
      <c r="B36" s="68"/>
      <c r="C36" s="595"/>
      <c r="D36" s="593"/>
      <c r="E36" s="592"/>
      <c r="F36" s="597"/>
      <c r="G36" s="597"/>
      <c r="H36" s="598"/>
      <c r="I36" s="598"/>
      <c r="J36" s="592"/>
      <c r="K36" s="592"/>
      <c r="L36" s="62"/>
      <c r="M36" s="57"/>
      <c r="N36" s="57"/>
      <c r="O36" s="57"/>
      <c r="P36" s="57"/>
      <c r="Q36" s="57"/>
      <c r="R36" s="57"/>
      <c r="S36" s="57"/>
      <c r="T36" s="57"/>
      <c r="U36" s="57"/>
      <c r="V36" s="57"/>
      <c r="W36" s="57"/>
      <c r="X36" s="57"/>
      <c r="Y36" s="57"/>
      <c r="Z36" s="57"/>
      <c r="AA36" s="57"/>
      <c r="AB36" s="57"/>
      <c r="AC36" s="57"/>
      <c r="AD36" s="57"/>
      <c r="AE36" s="57"/>
      <c r="AF36" s="57"/>
      <c r="AG36" s="57"/>
      <c r="AH36" s="57"/>
      <c r="AI36" s="63"/>
      <c r="AJ36" s="64"/>
      <c r="AK36" s="65"/>
      <c r="AL36" s="65"/>
      <c r="AM36" s="65"/>
      <c r="AN36" s="65"/>
      <c r="AO36" s="65"/>
      <c r="AP36" s="65"/>
      <c r="AQ36" s="66"/>
    </row>
    <row r="37" spans="1:43" hidden="1">
      <c r="A37" s="593"/>
      <c r="B37" s="57" t="s">
        <v>145</v>
      </c>
      <c r="C37" s="595"/>
      <c r="D37" s="593"/>
      <c r="E37" s="592"/>
      <c r="F37" s="597"/>
      <c r="G37" s="597"/>
      <c r="H37" s="598"/>
      <c r="I37" s="598"/>
      <c r="J37" s="592"/>
      <c r="K37" s="592"/>
      <c r="L37" s="62"/>
      <c r="M37" s="57"/>
      <c r="N37" s="57"/>
      <c r="O37" s="57"/>
      <c r="P37" s="57"/>
      <c r="Q37" s="57"/>
      <c r="R37" s="57"/>
      <c r="S37" s="57"/>
      <c r="T37" s="57"/>
      <c r="U37" s="57"/>
      <c r="V37" s="57"/>
      <c r="W37" s="57"/>
      <c r="X37" s="57"/>
      <c r="Y37" s="57"/>
      <c r="Z37" s="57"/>
      <c r="AA37" s="57"/>
      <c r="AB37" s="57"/>
      <c r="AC37" s="57"/>
      <c r="AD37" s="57"/>
      <c r="AE37" s="57"/>
      <c r="AF37" s="57"/>
      <c r="AG37" s="57"/>
      <c r="AH37" s="57"/>
      <c r="AI37" s="63"/>
      <c r="AJ37" s="64"/>
      <c r="AK37" s="65"/>
      <c r="AL37" s="65"/>
      <c r="AM37" s="65"/>
      <c r="AN37" s="65"/>
      <c r="AO37" s="65"/>
      <c r="AP37" s="65"/>
      <c r="AQ37" s="66"/>
    </row>
    <row r="38" spans="1:43" ht="30" hidden="1" customHeight="1">
      <c r="A38" s="593"/>
      <c r="B38" s="68"/>
      <c r="C38" s="595"/>
      <c r="D38" s="593"/>
      <c r="E38" s="592"/>
      <c r="F38" s="597"/>
      <c r="G38" s="597"/>
      <c r="H38" s="598"/>
      <c r="I38" s="598"/>
      <c r="J38" s="592"/>
      <c r="K38" s="592"/>
      <c r="L38" s="62"/>
      <c r="M38" s="57"/>
      <c r="N38" s="57"/>
      <c r="O38" s="57"/>
      <c r="P38" s="57"/>
      <c r="Q38" s="57"/>
      <c r="R38" s="57"/>
      <c r="S38" s="57"/>
      <c r="T38" s="57"/>
      <c r="U38" s="57"/>
      <c r="V38" s="57"/>
      <c r="W38" s="57"/>
      <c r="X38" s="57"/>
      <c r="Y38" s="57"/>
      <c r="Z38" s="57"/>
      <c r="AA38" s="57"/>
      <c r="AB38" s="57"/>
      <c r="AC38" s="57"/>
      <c r="AD38" s="57"/>
      <c r="AE38" s="57"/>
      <c r="AF38" s="57"/>
      <c r="AG38" s="57"/>
      <c r="AH38" s="57"/>
      <c r="AI38" s="63"/>
      <c r="AJ38" s="64"/>
      <c r="AK38" s="65"/>
      <c r="AL38" s="65"/>
      <c r="AM38" s="65"/>
      <c r="AN38" s="65"/>
      <c r="AO38" s="65"/>
      <c r="AP38" s="65"/>
      <c r="AQ38" s="66"/>
    </row>
    <row r="39" spans="1:43" hidden="1">
      <c r="A39" s="593"/>
      <c r="B39" s="57" t="s">
        <v>146</v>
      </c>
      <c r="C39" s="595"/>
      <c r="D39" s="593"/>
      <c r="E39" s="592"/>
      <c r="F39" s="597"/>
      <c r="G39" s="597"/>
      <c r="H39" s="598"/>
      <c r="I39" s="598"/>
      <c r="J39" s="592"/>
      <c r="K39" s="592"/>
      <c r="L39" s="62"/>
      <c r="M39" s="57"/>
      <c r="N39" s="57"/>
      <c r="O39" s="57"/>
      <c r="P39" s="57"/>
      <c r="Q39" s="57"/>
      <c r="R39" s="57"/>
      <c r="S39" s="57"/>
      <c r="T39" s="57"/>
      <c r="U39" s="57"/>
      <c r="V39" s="57"/>
      <c r="W39" s="57"/>
      <c r="X39" s="57"/>
      <c r="Y39" s="57"/>
      <c r="Z39" s="57"/>
      <c r="AA39" s="57"/>
      <c r="AB39" s="57"/>
      <c r="AC39" s="57"/>
      <c r="AD39" s="57"/>
      <c r="AE39" s="57"/>
      <c r="AF39" s="57"/>
      <c r="AG39" s="57"/>
      <c r="AH39" s="57"/>
      <c r="AI39" s="63"/>
      <c r="AJ39" s="64"/>
      <c r="AK39" s="65"/>
      <c r="AL39" s="65"/>
      <c r="AM39" s="65"/>
      <c r="AN39" s="65"/>
      <c r="AO39" s="65"/>
      <c r="AP39" s="65"/>
      <c r="AQ39" s="66"/>
    </row>
    <row r="40" spans="1:43" ht="30" hidden="1" customHeight="1">
      <c r="A40" s="593"/>
      <c r="B40" s="68"/>
      <c r="C40" s="596"/>
      <c r="D40" s="593"/>
      <c r="E40" s="592"/>
      <c r="F40" s="597"/>
      <c r="G40" s="597"/>
      <c r="H40" s="598"/>
      <c r="I40" s="598"/>
      <c r="J40" s="592"/>
      <c r="K40" s="592"/>
      <c r="L40" s="62"/>
      <c r="M40" s="57"/>
      <c r="N40" s="57"/>
      <c r="O40" s="57"/>
      <c r="P40" s="57"/>
      <c r="Q40" s="57"/>
      <c r="R40" s="57"/>
      <c r="S40" s="57"/>
      <c r="T40" s="57"/>
      <c r="U40" s="57"/>
      <c r="V40" s="57"/>
      <c r="W40" s="57"/>
      <c r="X40" s="57"/>
      <c r="Y40" s="57"/>
      <c r="Z40" s="57"/>
      <c r="AA40" s="57"/>
      <c r="AB40" s="57"/>
      <c r="AC40" s="57"/>
      <c r="AD40" s="57"/>
      <c r="AE40" s="57"/>
      <c r="AF40" s="57"/>
      <c r="AG40" s="57"/>
      <c r="AH40" s="57"/>
      <c r="AI40" s="63"/>
      <c r="AJ40" s="64"/>
      <c r="AK40" s="65"/>
      <c r="AL40" s="65"/>
      <c r="AM40" s="65"/>
      <c r="AN40" s="65"/>
      <c r="AO40" s="65"/>
      <c r="AP40" s="65"/>
      <c r="AQ40" s="66"/>
    </row>
    <row r="41" spans="1:43" ht="18" hidden="1" customHeight="1">
      <c r="A41" s="593">
        <v>5</v>
      </c>
      <c r="B41" s="57" t="s">
        <v>143</v>
      </c>
      <c r="C41" s="594"/>
      <c r="D41" s="599" t="s">
        <v>152</v>
      </c>
      <c r="E41" s="592"/>
      <c r="F41" s="597"/>
      <c r="G41" s="597"/>
      <c r="H41" s="598"/>
      <c r="I41" s="598"/>
      <c r="J41" s="592"/>
      <c r="K41" s="592"/>
      <c r="L41" s="62"/>
      <c r="M41" s="57"/>
      <c r="N41" s="57"/>
      <c r="O41" s="57"/>
      <c r="P41" s="57"/>
      <c r="Q41" s="57"/>
      <c r="R41" s="57"/>
      <c r="S41" s="57"/>
      <c r="T41" s="57"/>
      <c r="U41" s="57"/>
      <c r="V41" s="57"/>
      <c r="W41" s="57"/>
      <c r="X41" s="57"/>
      <c r="Y41" s="57"/>
      <c r="Z41" s="57"/>
      <c r="AA41" s="57"/>
      <c r="AB41" s="57"/>
      <c r="AC41" s="57"/>
      <c r="AD41" s="57"/>
      <c r="AE41" s="57"/>
      <c r="AF41" s="57"/>
      <c r="AG41" s="57"/>
      <c r="AH41" s="57"/>
      <c r="AI41" s="63"/>
      <c r="AJ41" s="64"/>
      <c r="AK41" s="65"/>
      <c r="AL41" s="65"/>
      <c r="AM41" s="65"/>
      <c r="AN41" s="65"/>
      <c r="AO41" s="65"/>
      <c r="AP41" s="65"/>
      <c r="AQ41" s="66"/>
    </row>
    <row r="42" spans="1:43" ht="30" hidden="1" customHeight="1">
      <c r="A42" s="593"/>
      <c r="B42" s="67"/>
      <c r="C42" s="595"/>
      <c r="D42" s="593"/>
      <c r="E42" s="592"/>
      <c r="F42" s="597"/>
      <c r="G42" s="597"/>
      <c r="H42" s="598"/>
      <c r="I42" s="598"/>
      <c r="J42" s="592"/>
      <c r="K42" s="592"/>
      <c r="L42" s="62"/>
      <c r="M42" s="57"/>
      <c r="N42" s="57"/>
      <c r="O42" s="57"/>
      <c r="P42" s="57"/>
      <c r="Q42" s="57"/>
      <c r="R42" s="57"/>
      <c r="S42" s="57"/>
      <c r="T42" s="57"/>
      <c r="U42" s="57"/>
      <c r="V42" s="57"/>
      <c r="W42" s="57"/>
      <c r="X42" s="57"/>
      <c r="Y42" s="57"/>
      <c r="Z42" s="57"/>
      <c r="AA42" s="57"/>
      <c r="AB42" s="57"/>
      <c r="AC42" s="57"/>
      <c r="AD42" s="57"/>
      <c r="AE42" s="57"/>
      <c r="AF42" s="57"/>
      <c r="AG42" s="57"/>
      <c r="AH42" s="57"/>
      <c r="AI42" s="63"/>
      <c r="AJ42" s="64"/>
      <c r="AK42" s="65"/>
      <c r="AL42" s="65"/>
      <c r="AM42" s="65"/>
      <c r="AN42" s="65"/>
      <c r="AO42" s="65"/>
      <c r="AP42" s="65"/>
      <c r="AQ42" s="66"/>
    </row>
    <row r="43" spans="1:43" hidden="1">
      <c r="A43" s="593"/>
      <c r="B43" s="57" t="s">
        <v>144</v>
      </c>
      <c r="C43" s="595"/>
      <c r="D43" s="593"/>
      <c r="E43" s="592"/>
      <c r="F43" s="597"/>
      <c r="G43" s="597"/>
      <c r="H43" s="598"/>
      <c r="I43" s="598"/>
      <c r="J43" s="592"/>
      <c r="K43" s="592"/>
      <c r="L43" s="62"/>
      <c r="M43" s="57"/>
      <c r="N43" s="57"/>
      <c r="O43" s="57"/>
      <c r="P43" s="57"/>
      <c r="Q43" s="57"/>
      <c r="R43" s="57"/>
      <c r="S43" s="57"/>
      <c r="T43" s="57"/>
      <c r="U43" s="57"/>
      <c r="V43" s="57"/>
      <c r="W43" s="57"/>
      <c r="X43" s="57"/>
      <c r="Y43" s="57"/>
      <c r="Z43" s="57"/>
      <c r="AA43" s="57"/>
      <c r="AB43" s="57"/>
      <c r="AC43" s="57"/>
      <c r="AD43" s="57"/>
      <c r="AE43" s="57"/>
      <c r="AF43" s="57"/>
      <c r="AG43" s="57"/>
      <c r="AH43" s="57"/>
      <c r="AI43" s="63"/>
      <c r="AJ43" s="64"/>
      <c r="AK43" s="65"/>
      <c r="AL43" s="65"/>
      <c r="AM43" s="65"/>
      <c r="AN43" s="65"/>
      <c r="AO43" s="65"/>
      <c r="AP43" s="65"/>
      <c r="AQ43" s="66"/>
    </row>
    <row r="44" spans="1:43" ht="30" hidden="1" customHeight="1">
      <c r="A44" s="593"/>
      <c r="B44" s="68"/>
      <c r="C44" s="595"/>
      <c r="D44" s="593"/>
      <c r="E44" s="592"/>
      <c r="F44" s="597"/>
      <c r="G44" s="597"/>
      <c r="H44" s="598"/>
      <c r="I44" s="598"/>
      <c r="J44" s="592"/>
      <c r="K44" s="592"/>
      <c r="L44" s="62"/>
      <c r="M44" s="57"/>
      <c r="N44" s="57"/>
      <c r="O44" s="57"/>
      <c r="P44" s="57"/>
      <c r="Q44" s="57"/>
      <c r="R44" s="57"/>
      <c r="S44" s="57"/>
      <c r="T44" s="57"/>
      <c r="U44" s="57"/>
      <c r="V44" s="57"/>
      <c r="W44" s="57"/>
      <c r="X44" s="57"/>
      <c r="Y44" s="57"/>
      <c r="Z44" s="57"/>
      <c r="AA44" s="57"/>
      <c r="AB44" s="57"/>
      <c r="AC44" s="57"/>
      <c r="AD44" s="57"/>
      <c r="AE44" s="57"/>
      <c r="AF44" s="57"/>
      <c r="AG44" s="57"/>
      <c r="AH44" s="57"/>
      <c r="AI44" s="63"/>
      <c r="AJ44" s="64"/>
      <c r="AK44" s="65"/>
      <c r="AL44" s="65"/>
      <c r="AM44" s="65"/>
      <c r="AN44" s="65"/>
      <c r="AO44" s="65"/>
      <c r="AP44" s="65"/>
      <c r="AQ44" s="66"/>
    </row>
    <row r="45" spans="1:43" hidden="1">
      <c r="A45" s="593"/>
      <c r="B45" s="57" t="s">
        <v>145</v>
      </c>
      <c r="C45" s="595"/>
      <c r="D45" s="593"/>
      <c r="E45" s="592"/>
      <c r="F45" s="597"/>
      <c r="G45" s="597"/>
      <c r="H45" s="598"/>
      <c r="I45" s="598"/>
      <c r="J45" s="592"/>
      <c r="K45" s="592"/>
      <c r="L45" s="62"/>
      <c r="M45" s="57"/>
      <c r="N45" s="57"/>
      <c r="O45" s="57"/>
      <c r="P45" s="57"/>
      <c r="Q45" s="57"/>
      <c r="R45" s="57"/>
      <c r="S45" s="57"/>
      <c r="T45" s="57"/>
      <c r="U45" s="57"/>
      <c r="V45" s="57"/>
      <c r="W45" s="57"/>
      <c r="X45" s="57"/>
      <c r="Y45" s="57"/>
      <c r="Z45" s="57"/>
      <c r="AA45" s="57"/>
      <c r="AB45" s="57"/>
      <c r="AC45" s="57"/>
      <c r="AD45" s="57"/>
      <c r="AE45" s="57"/>
      <c r="AF45" s="57"/>
      <c r="AG45" s="57"/>
      <c r="AH45" s="57"/>
      <c r="AI45" s="63"/>
      <c r="AJ45" s="64"/>
      <c r="AK45" s="65"/>
      <c r="AL45" s="65"/>
      <c r="AM45" s="65"/>
      <c r="AN45" s="65"/>
      <c r="AO45" s="65"/>
      <c r="AP45" s="65"/>
      <c r="AQ45" s="66"/>
    </row>
    <row r="46" spans="1:43" ht="30" hidden="1" customHeight="1">
      <c r="A46" s="593"/>
      <c r="B46" s="68"/>
      <c r="C46" s="595"/>
      <c r="D46" s="593"/>
      <c r="E46" s="592"/>
      <c r="F46" s="597"/>
      <c r="G46" s="597"/>
      <c r="H46" s="598"/>
      <c r="I46" s="598"/>
      <c r="J46" s="592"/>
      <c r="K46" s="592"/>
      <c r="L46" s="62"/>
      <c r="M46" s="57"/>
      <c r="N46" s="57"/>
      <c r="O46" s="57"/>
      <c r="P46" s="57"/>
      <c r="Q46" s="57"/>
      <c r="R46" s="57"/>
      <c r="S46" s="57"/>
      <c r="T46" s="57"/>
      <c r="U46" s="57"/>
      <c r="V46" s="57"/>
      <c r="W46" s="57"/>
      <c r="X46" s="57"/>
      <c r="Y46" s="57"/>
      <c r="Z46" s="57"/>
      <c r="AA46" s="57"/>
      <c r="AB46" s="57"/>
      <c r="AC46" s="57"/>
      <c r="AD46" s="57"/>
      <c r="AE46" s="57"/>
      <c r="AF46" s="57"/>
      <c r="AG46" s="57"/>
      <c r="AH46" s="57"/>
      <c r="AI46" s="63"/>
      <c r="AJ46" s="64"/>
      <c r="AK46" s="65"/>
      <c r="AL46" s="65"/>
      <c r="AM46" s="65"/>
      <c r="AN46" s="65"/>
      <c r="AO46" s="65"/>
      <c r="AP46" s="65"/>
      <c r="AQ46" s="66"/>
    </row>
    <row r="47" spans="1:43" hidden="1">
      <c r="A47" s="593"/>
      <c r="B47" s="57" t="s">
        <v>146</v>
      </c>
      <c r="C47" s="595"/>
      <c r="D47" s="593"/>
      <c r="E47" s="592"/>
      <c r="F47" s="597"/>
      <c r="G47" s="597"/>
      <c r="H47" s="598"/>
      <c r="I47" s="598"/>
      <c r="J47" s="592"/>
      <c r="K47" s="592"/>
      <c r="L47" s="62"/>
      <c r="M47" s="57"/>
      <c r="N47" s="57"/>
      <c r="O47" s="57"/>
      <c r="P47" s="57"/>
      <c r="Q47" s="57"/>
      <c r="R47" s="57"/>
      <c r="S47" s="57"/>
      <c r="T47" s="57"/>
      <c r="U47" s="57"/>
      <c r="V47" s="57"/>
      <c r="W47" s="57"/>
      <c r="X47" s="57"/>
      <c r="Y47" s="57"/>
      <c r="Z47" s="57"/>
      <c r="AA47" s="57"/>
      <c r="AB47" s="57"/>
      <c r="AC47" s="57"/>
      <c r="AD47" s="57"/>
      <c r="AE47" s="57"/>
      <c r="AF47" s="57"/>
      <c r="AG47" s="57"/>
      <c r="AH47" s="57"/>
      <c r="AI47" s="63"/>
      <c r="AJ47" s="64"/>
      <c r="AK47" s="65"/>
      <c r="AL47" s="65"/>
      <c r="AM47" s="65"/>
      <c r="AN47" s="65"/>
      <c r="AO47" s="65"/>
      <c r="AP47" s="65"/>
      <c r="AQ47" s="66"/>
    </row>
    <row r="48" spans="1:43" ht="30" hidden="1" customHeight="1">
      <c r="A48" s="593"/>
      <c r="B48" s="68"/>
      <c r="C48" s="596"/>
      <c r="D48" s="593"/>
      <c r="E48" s="592"/>
      <c r="F48" s="597"/>
      <c r="G48" s="597"/>
      <c r="H48" s="598"/>
      <c r="I48" s="598"/>
      <c r="J48" s="592"/>
      <c r="K48" s="592"/>
      <c r="L48" s="62"/>
      <c r="M48" s="57"/>
      <c r="N48" s="57"/>
      <c r="O48" s="57"/>
      <c r="P48" s="57"/>
      <c r="Q48" s="57"/>
      <c r="R48" s="57"/>
      <c r="S48" s="57"/>
      <c r="T48" s="57"/>
      <c r="U48" s="57"/>
      <c r="V48" s="57"/>
      <c r="W48" s="57"/>
      <c r="X48" s="57"/>
      <c r="Y48" s="57"/>
      <c r="Z48" s="57"/>
      <c r="AA48" s="57"/>
      <c r="AB48" s="57"/>
      <c r="AC48" s="57"/>
      <c r="AD48" s="57"/>
      <c r="AE48" s="57"/>
      <c r="AF48" s="57"/>
      <c r="AG48" s="57"/>
      <c r="AH48" s="57"/>
      <c r="AI48" s="63"/>
      <c r="AJ48" s="64"/>
      <c r="AK48" s="65"/>
      <c r="AL48" s="65"/>
      <c r="AM48" s="65"/>
      <c r="AN48" s="65"/>
      <c r="AO48" s="65"/>
      <c r="AP48" s="65"/>
      <c r="AQ48" s="66"/>
    </row>
    <row r="49" spans="1:43" ht="18" hidden="1" customHeight="1">
      <c r="A49" s="593">
        <v>6</v>
      </c>
      <c r="B49" s="57" t="s">
        <v>143</v>
      </c>
      <c r="C49" s="594"/>
      <c r="D49" s="599" t="s">
        <v>152</v>
      </c>
      <c r="E49" s="592"/>
      <c r="F49" s="597"/>
      <c r="G49" s="597"/>
      <c r="H49" s="598"/>
      <c r="I49" s="598"/>
      <c r="J49" s="592"/>
      <c r="K49" s="592"/>
      <c r="L49" s="62"/>
      <c r="M49" s="57"/>
      <c r="N49" s="57"/>
      <c r="O49" s="57"/>
      <c r="P49" s="57"/>
      <c r="Q49" s="57"/>
      <c r="R49" s="57"/>
      <c r="S49" s="57"/>
      <c r="T49" s="57"/>
      <c r="U49" s="57"/>
      <c r="V49" s="57"/>
      <c r="W49" s="57"/>
      <c r="X49" s="57"/>
      <c r="Y49" s="57"/>
      <c r="Z49" s="57"/>
      <c r="AA49" s="57"/>
      <c r="AB49" s="57"/>
      <c r="AC49" s="57"/>
      <c r="AD49" s="57"/>
      <c r="AE49" s="57"/>
      <c r="AF49" s="57"/>
      <c r="AG49" s="57"/>
      <c r="AH49" s="57"/>
      <c r="AI49" s="63"/>
      <c r="AJ49" s="64"/>
      <c r="AK49" s="65"/>
      <c r="AL49" s="65"/>
      <c r="AM49" s="65"/>
      <c r="AN49" s="65"/>
      <c r="AO49" s="65"/>
      <c r="AP49" s="65"/>
      <c r="AQ49" s="66"/>
    </row>
    <row r="50" spans="1:43" ht="30" hidden="1" customHeight="1">
      <c r="A50" s="593"/>
      <c r="B50" s="67"/>
      <c r="C50" s="595"/>
      <c r="D50" s="593"/>
      <c r="E50" s="592"/>
      <c r="F50" s="597"/>
      <c r="G50" s="597"/>
      <c r="H50" s="598"/>
      <c r="I50" s="598"/>
      <c r="J50" s="592"/>
      <c r="K50" s="592"/>
      <c r="L50" s="62"/>
      <c r="M50" s="57"/>
      <c r="N50" s="57"/>
      <c r="O50" s="57"/>
      <c r="P50" s="57"/>
      <c r="Q50" s="57"/>
      <c r="R50" s="57"/>
      <c r="S50" s="57"/>
      <c r="T50" s="57"/>
      <c r="U50" s="57"/>
      <c r="V50" s="57"/>
      <c r="W50" s="57"/>
      <c r="X50" s="57"/>
      <c r="Y50" s="57"/>
      <c r="Z50" s="57"/>
      <c r="AA50" s="57"/>
      <c r="AB50" s="57"/>
      <c r="AC50" s="57"/>
      <c r="AD50" s="57"/>
      <c r="AE50" s="57"/>
      <c r="AF50" s="57"/>
      <c r="AG50" s="57"/>
      <c r="AH50" s="57"/>
      <c r="AI50" s="63"/>
      <c r="AJ50" s="64"/>
      <c r="AK50" s="65"/>
      <c r="AL50" s="65"/>
      <c r="AM50" s="65"/>
      <c r="AN50" s="65"/>
      <c r="AO50" s="65"/>
      <c r="AP50" s="65"/>
      <c r="AQ50" s="66"/>
    </row>
    <row r="51" spans="1:43" hidden="1">
      <c r="A51" s="593"/>
      <c r="B51" s="57" t="s">
        <v>144</v>
      </c>
      <c r="C51" s="595"/>
      <c r="D51" s="593"/>
      <c r="E51" s="592"/>
      <c r="F51" s="597"/>
      <c r="G51" s="597"/>
      <c r="H51" s="598"/>
      <c r="I51" s="598"/>
      <c r="J51" s="592"/>
      <c r="K51" s="592"/>
      <c r="L51" s="62"/>
      <c r="M51" s="57"/>
      <c r="N51" s="57"/>
      <c r="O51" s="57"/>
      <c r="P51" s="57"/>
      <c r="Q51" s="57"/>
      <c r="R51" s="57"/>
      <c r="S51" s="57"/>
      <c r="T51" s="57"/>
      <c r="U51" s="57"/>
      <c r="V51" s="57"/>
      <c r="W51" s="57"/>
      <c r="X51" s="57"/>
      <c r="Y51" s="57"/>
      <c r="Z51" s="57"/>
      <c r="AA51" s="57"/>
      <c r="AB51" s="57"/>
      <c r="AC51" s="57"/>
      <c r="AD51" s="57"/>
      <c r="AE51" s="57"/>
      <c r="AF51" s="57"/>
      <c r="AG51" s="57"/>
      <c r="AH51" s="57"/>
      <c r="AI51" s="63"/>
      <c r="AJ51" s="64"/>
      <c r="AK51" s="65"/>
      <c r="AL51" s="65"/>
      <c r="AM51" s="65"/>
      <c r="AN51" s="65"/>
      <c r="AO51" s="65"/>
      <c r="AP51" s="65"/>
      <c r="AQ51" s="66"/>
    </row>
    <row r="52" spans="1:43" ht="30" hidden="1" customHeight="1">
      <c r="A52" s="593"/>
      <c r="B52" s="68"/>
      <c r="C52" s="595"/>
      <c r="D52" s="593"/>
      <c r="E52" s="592"/>
      <c r="F52" s="597"/>
      <c r="G52" s="597"/>
      <c r="H52" s="598"/>
      <c r="I52" s="598"/>
      <c r="J52" s="592"/>
      <c r="K52" s="592"/>
      <c r="L52" s="62"/>
      <c r="M52" s="57"/>
      <c r="N52" s="57"/>
      <c r="O52" s="57"/>
      <c r="P52" s="57"/>
      <c r="Q52" s="57"/>
      <c r="R52" s="57"/>
      <c r="S52" s="57"/>
      <c r="T52" s="57"/>
      <c r="U52" s="57"/>
      <c r="V52" s="57"/>
      <c r="W52" s="57"/>
      <c r="X52" s="57"/>
      <c r="Y52" s="57"/>
      <c r="Z52" s="57"/>
      <c r="AA52" s="57"/>
      <c r="AB52" s="57"/>
      <c r="AC52" s="57"/>
      <c r="AD52" s="57"/>
      <c r="AE52" s="57"/>
      <c r="AF52" s="57"/>
      <c r="AG52" s="57"/>
      <c r="AH52" s="57"/>
      <c r="AI52" s="63"/>
      <c r="AJ52" s="64"/>
      <c r="AK52" s="65"/>
      <c r="AL52" s="65"/>
      <c r="AM52" s="65"/>
      <c r="AN52" s="65"/>
      <c r="AO52" s="65"/>
      <c r="AP52" s="65"/>
      <c r="AQ52" s="66"/>
    </row>
    <row r="53" spans="1:43" hidden="1">
      <c r="A53" s="593"/>
      <c r="B53" s="57" t="s">
        <v>145</v>
      </c>
      <c r="C53" s="595"/>
      <c r="D53" s="593"/>
      <c r="E53" s="592"/>
      <c r="F53" s="597"/>
      <c r="G53" s="597"/>
      <c r="H53" s="598"/>
      <c r="I53" s="598"/>
      <c r="J53" s="592"/>
      <c r="K53" s="592"/>
      <c r="L53" s="62"/>
      <c r="M53" s="57"/>
      <c r="N53" s="57"/>
      <c r="O53" s="57"/>
      <c r="P53" s="57"/>
      <c r="Q53" s="57"/>
      <c r="R53" s="57"/>
      <c r="S53" s="57"/>
      <c r="T53" s="57"/>
      <c r="U53" s="57"/>
      <c r="V53" s="57"/>
      <c r="W53" s="57"/>
      <c r="X53" s="57"/>
      <c r="Y53" s="57"/>
      <c r="Z53" s="57"/>
      <c r="AA53" s="57"/>
      <c r="AB53" s="57"/>
      <c r="AC53" s="57"/>
      <c r="AD53" s="57"/>
      <c r="AE53" s="57"/>
      <c r="AF53" s="57"/>
      <c r="AG53" s="57"/>
      <c r="AH53" s="57"/>
      <c r="AI53" s="63"/>
      <c r="AJ53" s="64"/>
      <c r="AK53" s="65"/>
      <c r="AL53" s="65"/>
      <c r="AM53" s="65"/>
      <c r="AN53" s="65"/>
      <c r="AO53" s="65"/>
      <c r="AP53" s="65"/>
      <c r="AQ53" s="66"/>
    </row>
    <row r="54" spans="1:43" ht="30" hidden="1" customHeight="1">
      <c r="A54" s="593"/>
      <c r="B54" s="68"/>
      <c r="C54" s="595"/>
      <c r="D54" s="593"/>
      <c r="E54" s="592"/>
      <c r="F54" s="597"/>
      <c r="G54" s="597"/>
      <c r="H54" s="598"/>
      <c r="I54" s="598"/>
      <c r="J54" s="592"/>
      <c r="K54" s="592"/>
      <c r="L54" s="62"/>
      <c r="M54" s="57"/>
      <c r="N54" s="57"/>
      <c r="O54" s="57"/>
      <c r="P54" s="57"/>
      <c r="Q54" s="57"/>
      <c r="R54" s="57"/>
      <c r="S54" s="57"/>
      <c r="T54" s="57"/>
      <c r="U54" s="57"/>
      <c r="V54" s="57"/>
      <c r="W54" s="57"/>
      <c r="X54" s="57"/>
      <c r="Y54" s="57"/>
      <c r="Z54" s="57"/>
      <c r="AA54" s="57"/>
      <c r="AB54" s="57"/>
      <c r="AC54" s="57"/>
      <c r="AD54" s="57"/>
      <c r="AE54" s="57"/>
      <c r="AF54" s="57"/>
      <c r="AG54" s="57"/>
      <c r="AH54" s="57"/>
      <c r="AI54" s="63"/>
      <c r="AJ54" s="64"/>
      <c r="AK54" s="65"/>
      <c r="AL54" s="65"/>
      <c r="AM54" s="65"/>
      <c r="AN54" s="65"/>
      <c r="AO54" s="65"/>
      <c r="AP54" s="65"/>
      <c r="AQ54" s="66"/>
    </row>
    <row r="55" spans="1:43" hidden="1">
      <c r="A55" s="593"/>
      <c r="B55" s="57" t="s">
        <v>146</v>
      </c>
      <c r="C55" s="595"/>
      <c r="D55" s="593"/>
      <c r="E55" s="592"/>
      <c r="F55" s="597"/>
      <c r="G55" s="597"/>
      <c r="H55" s="598"/>
      <c r="I55" s="598"/>
      <c r="J55" s="592"/>
      <c r="K55" s="592"/>
      <c r="L55" s="62"/>
      <c r="M55" s="57"/>
      <c r="N55" s="57"/>
      <c r="O55" s="57"/>
      <c r="P55" s="57"/>
      <c r="Q55" s="57"/>
      <c r="R55" s="57"/>
      <c r="S55" s="57"/>
      <c r="T55" s="57"/>
      <c r="U55" s="57"/>
      <c r="V55" s="57"/>
      <c r="W55" s="57"/>
      <c r="X55" s="57"/>
      <c r="Y55" s="57"/>
      <c r="Z55" s="57"/>
      <c r="AA55" s="57"/>
      <c r="AB55" s="57"/>
      <c r="AC55" s="57"/>
      <c r="AD55" s="57"/>
      <c r="AE55" s="57"/>
      <c r="AF55" s="57"/>
      <c r="AG55" s="57"/>
      <c r="AH55" s="57"/>
      <c r="AI55" s="63"/>
      <c r="AJ55" s="64"/>
      <c r="AK55" s="65"/>
      <c r="AL55" s="65"/>
      <c r="AM55" s="65"/>
      <c r="AN55" s="65"/>
      <c r="AO55" s="65"/>
      <c r="AP55" s="65"/>
      <c r="AQ55" s="66"/>
    </row>
    <row r="56" spans="1:43" ht="30" hidden="1" customHeight="1">
      <c r="A56" s="593"/>
      <c r="B56" s="68"/>
      <c r="C56" s="596"/>
      <c r="D56" s="593"/>
      <c r="E56" s="592"/>
      <c r="F56" s="597"/>
      <c r="G56" s="597"/>
      <c r="H56" s="598"/>
      <c r="I56" s="598"/>
      <c r="J56" s="592"/>
      <c r="K56" s="592"/>
      <c r="L56" s="62"/>
      <c r="M56" s="57"/>
      <c r="N56" s="57"/>
      <c r="O56" s="57"/>
      <c r="P56" s="57"/>
      <c r="Q56" s="57"/>
      <c r="R56" s="57"/>
      <c r="S56" s="57"/>
      <c r="T56" s="57"/>
      <c r="U56" s="57"/>
      <c r="V56" s="57"/>
      <c r="W56" s="57"/>
      <c r="X56" s="57"/>
      <c r="Y56" s="57"/>
      <c r="Z56" s="57"/>
      <c r="AA56" s="57"/>
      <c r="AB56" s="57"/>
      <c r="AC56" s="57"/>
      <c r="AD56" s="57"/>
      <c r="AE56" s="57"/>
      <c r="AF56" s="57"/>
      <c r="AG56" s="57"/>
      <c r="AH56" s="57"/>
      <c r="AI56" s="63"/>
      <c r="AJ56" s="64"/>
      <c r="AK56" s="65"/>
      <c r="AL56" s="65"/>
      <c r="AM56" s="65"/>
      <c r="AN56" s="65"/>
      <c r="AO56" s="65"/>
      <c r="AP56" s="65"/>
      <c r="AQ56" s="66"/>
    </row>
    <row r="57" spans="1:43" ht="18" hidden="1" customHeight="1">
      <c r="A57" s="593">
        <v>7</v>
      </c>
      <c r="B57" s="57" t="s">
        <v>143</v>
      </c>
      <c r="C57" s="594"/>
      <c r="D57" s="599" t="s">
        <v>152</v>
      </c>
      <c r="E57" s="592"/>
      <c r="F57" s="597"/>
      <c r="G57" s="597"/>
      <c r="H57" s="598"/>
      <c r="I57" s="598"/>
      <c r="J57" s="592"/>
      <c r="K57" s="592"/>
      <c r="L57" s="62"/>
      <c r="M57" s="57"/>
      <c r="N57" s="57"/>
      <c r="O57" s="57"/>
      <c r="P57" s="57"/>
      <c r="Q57" s="57"/>
      <c r="R57" s="57"/>
      <c r="S57" s="57"/>
      <c r="T57" s="57"/>
      <c r="U57" s="57"/>
      <c r="V57" s="57"/>
      <c r="W57" s="57"/>
      <c r="X57" s="57"/>
      <c r="Y57" s="57"/>
      <c r="Z57" s="57"/>
      <c r="AA57" s="57"/>
      <c r="AB57" s="57"/>
      <c r="AC57" s="57"/>
      <c r="AD57" s="57"/>
      <c r="AE57" s="57"/>
      <c r="AF57" s="57"/>
      <c r="AG57" s="57"/>
      <c r="AH57" s="57"/>
      <c r="AI57" s="63"/>
      <c r="AJ57" s="64"/>
      <c r="AK57" s="65"/>
      <c r="AL57" s="65"/>
      <c r="AM57" s="65"/>
      <c r="AN57" s="65"/>
      <c r="AO57" s="65"/>
      <c r="AP57" s="65"/>
      <c r="AQ57" s="66"/>
    </row>
    <row r="58" spans="1:43" ht="30" hidden="1" customHeight="1">
      <c r="A58" s="593"/>
      <c r="B58" s="67"/>
      <c r="C58" s="595"/>
      <c r="D58" s="593"/>
      <c r="E58" s="592"/>
      <c r="F58" s="597"/>
      <c r="G58" s="597"/>
      <c r="H58" s="598"/>
      <c r="I58" s="598"/>
      <c r="J58" s="592"/>
      <c r="K58" s="592"/>
      <c r="L58" s="62"/>
      <c r="M58" s="57"/>
      <c r="N58" s="57"/>
      <c r="O58" s="57"/>
      <c r="P58" s="57"/>
      <c r="Q58" s="57"/>
      <c r="R58" s="57"/>
      <c r="S58" s="57"/>
      <c r="T58" s="57"/>
      <c r="U58" s="57"/>
      <c r="V58" s="57"/>
      <c r="W58" s="57"/>
      <c r="X58" s="57"/>
      <c r="Y58" s="57"/>
      <c r="Z58" s="57"/>
      <c r="AA58" s="57"/>
      <c r="AB58" s="57"/>
      <c r="AC58" s="57"/>
      <c r="AD58" s="57"/>
      <c r="AE58" s="57"/>
      <c r="AF58" s="57"/>
      <c r="AG58" s="57"/>
      <c r="AH58" s="57"/>
      <c r="AI58" s="63"/>
      <c r="AJ58" s="64"/>
      <c r="AK58" s="65"/>
      <c r="AL58" s="65"/>
      <c r="AM58" s="65"/>
      <c r="AN58" s="65"/>
      <c r="AO58" s="65"/>
      <c r="AP58" s="65"/>
      <c r="AQ58" s="66"/>
    </row>
    <row r="59" spans="1:43" hidden="1">
      <c r="A59" s="593"/>
      <c r="B59" s="57" t="s">
        <v>144</v>
      </c>
      <c r="C59" s="595"/>
      <c r="D59" s="593"/>
      <c r="E59" s="592"/>
      <c r="F59" s="597"/>
      <c r="G59" s="597"/>
      <c r="H59" s="598"/>
      <c r="I59" s="598"/>
      <c r="J59" s="592"/>
      <c r="K59" s="592"/>
      <c r="L59" s="62"/>
      <c r="M59" s="57"/>
      <c r="N59" s="57"/>
      <c r="O59" s="57"/>
      <c r="P59" s="57"/>
      <c r="Q59" s="57"/>
      <c r="R59" s="57"/>
      <c r="S59" s="57"/>
      <c r="T59" s="57"/>
      <c r="U59" s="57"/>
      <c r="V59" s="57"/>
      <c r="W59" s="57"/>
      <c r="X59" s="57"/>
      <c r="Y59" s="57"/>
      <c r="Z59" s="57"/>
      <c r="AA59" s="57"/>
      <c r="AB59" s="57"/>
      <c r="AC59" s="57"/>
      <c r="AD59" s="57"/>
      <c r="AE59" s="57"/>
      <c r="AF59" s="57"/>
      <c r="AG59" s="57"/>
      <c r="AH59" s="57"/>
      <c r="AI59" s="63"/>
      <c r="AJ59" s="64"/>
      <c r="AK59" s="65"/>
      <c r="AL59" s="65"/>
      <c r="AM59" s="65"/>
      <c r="AN59" s="65"/>
      <c r="AO59" s="65"/>
      <c r="AP59" s="65"/>
      <c r="AQ59" s="66"/>
    </row>
    <row r="60" spans="1:43" ht="30" hidden="1" customHeight="1">
      <c r="A60" s="593"/>
      <c r="B60" s="68"/>
      <c r="C60" s="595"/>
      <c r="D60" s="593"/>
      <c r="E60" s="592"/>
      <c r="F60" s="597"/>
      <c r="G60" s="597"/>
      <c r="H60" s="598"/>
      <c r="I60" s="598"/>
      <c r="J60" s="592"/>
      <c r="K60" s="592"/>
      <c r="L60" s="62"/>
      <c r="M60" s="57"/>
      <c r="N60" s="57"/>
      <c r="O60" s="57"/>
      <c r="P60" s="57"/>
      <c r="Q60" s="57"/>
      <c r="R60" s="57"/>
      <c r="S60" s="57"/>
      <c r="T60" s="57"/>
      <c r="U60" s="57"/>
      <c r="V60" s="57"/>
      <c r="W60" s="57"/>
      <c r="X60" s="57"/>
      <c r="Y60" s="57"/>
      <c r="Z60" s="57"/>
      <c r="AA60" s="57"/>
      <c r="AB60" s="57"/>
      <c r="AC60" s="57"/>
      <c r="AD60" s="57"/>
      <c r="AE60" s="57"/>
      <c r="AF60" s="57"/>
      <c r="AG60" s="57"/>
      <c r="AH60" s="57"/>
      <c r="AI60" s="63"/>
      <c r="AJ60" s="64"/>
      <c r="AK60" s="65"/>
      <c r="AL60" s="65"/>
      <c r="AM60" s="65"/>
      <c r="AN60" s="65"/>
      <c r="AO60" s="65"/>
      <c r="AP60" s="65"/>
      <c r="AQ60" s="66"/>
    </row>
    <row r="61" spans="1:43" hidden="1">
      <c r="A61" s="593"/>
      <c r="B61" s="57" t="s">
        <v>145</v>
      </c>
      <c r="C61" s="595"/>
      <c r="D61" s="593"/>
      <c r="E61" s="592"/>
      <c r="F61" s="597"/>
      <c r="G61" s="597"/>
      <c r="H61" s="598"/>
      <c r="I61" s="598"/>
      <c r="J61" s="592"/>
      <c r="K61" s="592"/>
      <c r="L61" s="62"/>
      <c r="M61" s="57"/>
      <c r="N61" s="57"/>
      <c r="O61" s="57"/>
      <c r="P61" s="57"/>
      <c r="Q61" s="57"/>
      <c r="R61" s="57"/>
      <c r="S61" s="57"/>
      <c r="T61" s="57"/>
      <c r="U61" s="57"/>
      <c r="V61" s="57"/>
      <c r="W61" s="57"/>
      <c r="X61" s="57"/>
      <c r="Y61" s="57"/>
      <c r="Z61" s="57"/>
      <c r="AA61" s="57"/>
      <c r="AB61" s="57"/>
      <c r="AC61" s="57"/>
      <c r="AD61" s="57"/>
      <c r="AE61" s="57"/>
      <c r="AF61" s="57"/>
      <c r="AG61" s="57"/>
      <c r="AH61" s="57"/>
      <c r="AI61" s="63"/>
      <c r="AJ61" s="64"/>
      <c r="AK61" s="65"/>
      <c r="AL61" s="65"/>
      <c r="AM61" s="65"/>
      <c r="AN61" s="65"/>
      <c r="AO61" s="65"/>
      <c r="AP61" s="65"/>
      <c r="AQ61" s="66"/>
    </row>
    <row r="62" spans="1:43" ht="30" hidden="1" customHeight="1">
      <c r="A62" s="593"/>
      <c r="B62" s="68"/>
      <c r="C62" s="595"/>
      <c r="D62" s="593"/>
      <c r="E62" s="592"/>
      <c r="F62" s="597"/>
      <c r="G62" s="597"/>
      <c r="H62" s="598"/>
      <c r="I62" s="598"/>
      <c r="J62" s="592"/>
      <c r="K62" s="592"/>
      <c r="L62" s="62"/>
      <c r="M62" s="57"/>
      <c r="N62" s="57"/>
      <c r="O62" s="57"/>
      <c r="P62" s="57"/>
      <c r="Q62" s="57"/>
      <c r="R62" s="57"/>
      <c r="S62" s="57"/>
      <c r="T62" s="57"/>
      <c r="U62" s="57"/>
      <c r="V62" s="57"/>
      <c r="W62" s="57"/>
      <c r="X62" s="57"/>
      <c r="Y62" s="57"/>
      <c r="Z62" s="57"/>
      <c r="AA62" s="57"/>
      <c r="AB62" s="57"/>
      <c r="AC62" s="57"/>
      <c r="AD62" s="57"/>
      <c r="AE62" s="57"/>
      <c r="AF62" s="57"/>
      <c r="AG62" s="57"/>
      <c r="AH62" s="57"/>
      <c r="AI62" s="63"/>
      <c r="AJ62" s="64"/>
      <c r="AK62" s="65"/>
      <c r="AL62" s="65"/>
      <c r="AM62" s="65"/>
      <c r="AN62" s="65"/>
      <c r="AO62" s="65"/>
      <c r="AP62" s="65"/>
      <c r="AQ62" s="66"/>
    </row>
    <row r="63" spans="1:43" hidden="1">
      <c r="A63" s="593"/>
      <c r="B63" s="57" t="s">
        <v>146</v>
      </c>
      <c r="C63" s="595"/>
      <c r="D63" s="593"/>
      <c r="E63" s="592"/>
      <c r="F63" s="597"/>
      <c r="G63" s="597"/>
      <c r="H63" s="598"/>
      <c r="I63" s="598"/>
      <c r="J63" s="592"/>
      <c r="K63" s="592"/>
      <c r="L63" s="62"/>
      <c r="M63" s="57"/>
      <c r="N63" s="57"/>
      <c r="O63" s="57"/>
      <c r="P63" s="57"/>
      <c r="Q63" s="57"/>
      <c r="R63" s="57"/>
      <c r="S63" s="57"/>
      <c r="T63" s="57"/>
      <c r="U63" s="57"/>
      <c r="V63" s="57"/>
      <c r="W63" s="57"/>
      <c r="X63" s="57"/>
      <c r="Y63" s="57"/>
      <c r="Z63" s="57"/>
      <c r="AA63" s="57"/>
      <c r="AB63" s="57"/>
      <c r="AC63" s="57"/>
      <c r="AD63" s="57"/>
      <c r="AE63" s="57"/>
      <c r="AF63" s="57"/>
      <c r="AG63" s="57"/>
      <c r="AH63" s="57"/>
      <c r="AI63" s="63"/>
      <c r="AJ63" s="64"/>
      <c r="AK63" s="65"/>
      <c r="AL63" s="65"/>
      <c r="AM63" s="65"/>
      <c r="AN63" s="65"/>
      <c r="AO63" s="65"/>
      <c r="AP63" s="65"/>
      <c r="AQ63" s="66"/>
    </row>
    <row r="64" spans="1:43" ht="30" hidden="1" customHeight="1">
      <c r="A64" s="593"/>
      <c r="B64" s="68"/>
      <c r="C64" s="596"/>
      <c r="D64" s="593"/>
      <c r="E64" s="592"/>
      <c r="F64" s="597"/>
      <c r="G64" s="597"/>
      <c r="H64" s="598"/>
      <c r="I64" s="598"/>
      <c r="J64" s="592"/>
      <c r="K64" s="592"/>
      <c r="L64" s="62"/>
      <c r="M64" s="57"/>
      <c r="N64" s="57"/>
      <c r="O64" s="57"/>
      <c r="P64" s="57"/>
      <c r="Q64" s="57"/>
      <c r="R64" s="57"/>
      <c r="S64" s="57"/>
      <c r="T64" s="57"/>
      <c r="U64" s="57"/>
      <c r="V64" s="57"/>
      <c r="W64" s="57"/>
      <c r="X64" s="57"/>
      <c r="Y64" s="57"/>
      <c r="Z64" s="57"/>
      <c r="AA64" s="57"/>
      <c r="AB64" s="57"/>
      <c r="AC64" s="57"/>
      <c r="AD64" s="57"/>
      <c r="AE64" s="57"/>
      <c r="AF64" s="57"/>
      <c r="AG64" s="57"/>
      <c r="AH64" s="57"/>
      <c r="AI64" s="63"/>
      <c r="AJ64" s="64"/>
      <c r="AK64" s="65"/>
      <c r="AL64" s="65"/>
      <c r="AM64" s="65"/>
      <c r="AN64" s="65"/>
      <c r="AO64" s="65"/>
      <c r="AP64" s="65"/>
      <c r="AQ64" s="66"/>
    </row>
    <row r="65" spans="1:43" ht="18" hidden="1" customHeight="1">
      <c r="A65" s="593">
        <v>8</v>
      </c>
      <c r="B65" s="57" t="s">
        <v>143</v>
      </c>
      <c r="C65" s="594"/>
      <c r="D65" s="599" t="s">
        <v>152</v>
      </c>
      <c r="E65" s="592"/>
      <c r="F65" s="597"/>
      <c r="G65" s="597"/>
      <c r="H65" s="598"/>
      <c r="I65" s="598"/>
      <c r="J65" s="592"/>
      <c r="K65" s="592"/>
      <c r="L65" s="62"/>
      <c r="M65" s="57"/>
      <c r="N65" s="57"/>
      <c r="O65" s="57"/>
      <c r="P65" s="57"/>
      <c r="Q65" s="57"/>
      <c r="R65" s="57"/>
      <c r="S65" s="57"/>
      <c r="T65" s="57"/>
      <c r="U65" s="57"/>
      <c r="V65" s="57"/>
      <c r="W65" s="57"/>
      <c r="X65" s="57"/>
      <c r="Y65" s="57"/>
      <c r="Z65" s="57"/>
      <c r="AA65" s="57"/>
      <c r="AB65" s="57"/>
      <c r="AC65" s="57"/>
      <c r="AD65" s="57"/>
      <c r="AE65" s="57"/>
      <c r="AF65" s="57"/>
      <c r="AG65" s="57"/>
      <c r="AH65" s="57"/>
      <c r="AI65" s="63"/>
      <c r="AJ65" s="64"/>
      <c r="AK65" s="65"/>
      <c r="AL65" s="65"/>
      <c r="AM65" s="65"/>
      <c r="AN65" s="65"/>
      <c r="AO65" s="65"/>
      <c r="AP65" s="65"/>
      <c r="AQ65" s="66"/>
    </row>
    <row r="66" spans="1:43" ht="30" hidden="1" customHeight="1">
      <c r="A66" s="593"/>
      <c r="B66" s="67"/>
      <c r="C66" s="595"/>
      <c r="D66" s="593"/>
      <c r="E66" s="592"/>
      <c r="F66" s="597"/>
      <c r="G66" s="597"/>
      <c r="H66" s="598"/>
      <c r="I66" s="598"/>
      <c r="J66" s="592"/>
      <c r="K66" s="592"/>
      <c r="L66" s="62"/>
      <c r="M66" s="57"/>
      <c r="N66" s="57"/>
      <c r="O66" s="57"/>
      <c r="P66" s="57"/>
      <c r="Q66" s="57"/>
      <c r="R66" s="57"/>
      <c r="S66" s="57"/>
      <c r="T66" s="57"/>
      <c r="U66" s="57"/>
      <c r="V66" s="57"/>
      <c r="W66" s="57"/>
      <c r="X66" s="57"/>
      <c r="Y66" s="57"/>
      <c r="Z66" s="57"/>
      <c r="AA66" s="57"/>
      <c r="AB66" s="57"/>
      <c r="AC66" s="57"/>
      <c r="AD66" s="57"/>
      <c r="AE66" s="57"/>
      <c r="AF66" s="57"/>
      <c r="AG66" s="57"/>
      <c r="AH66" s="57"/>
      <c r="AI66" s="63"/>
      <c r="AJ66" s="64"/>
      <c r="AK66" s="65"/>
      <c r="AL66" s="65"/>
      <c r="AM66" s="65"/>
      <c r="AN66" s="65"/>
      <c r="AO66" s="65"/>
      <c r="AP66" s="65"/>
      <c r="AQ66" s="66"/>
    </row>
    <row r="67" spans="1:43" hidden="1">
      <c r="A67" s="593"/>
      <c r="B67" s="57" t="s">
        <v>144</v>
      </c>
      <c r="C67" s="595"/>
      <c r="D67" s="593"/>
      <c r="E67" s="592"/>
      <c r="F67" s="597"/>
      <c r="G67" s="597"/>
      <c r="H67" s="598"/>
      <c r="I67" s="598"/>
      <c r="J67" s="592"/>
      <c r="K67" s="592"/>
      <c r="L67" s="62"/>
      <c r="M67" s="57"/>
      <c r="N67" s="57"/>
      <c r="O67" s="57"/>
      <c r="P67" s="57"/>
      <c r="Q67" s="57"/>
      <c r="R67" s="57"/>
      <c r="S67" s="57"/>
      <c r="T67" s="57"/>
      <c r="U67" s="57"/>
      <c r="V67" s="57"/>
      <c r="W67" s="57"/>
      <c r="X67" s="57"/>
      <c r="Y67" s="57"/>
      <c r="Z67" s="57"/>
      <c r="AA67" s="57"/>
      <c r="AB67" s="57"/>
      <c r="AC67" s="57"/>
      <c r="AD67" s="57"/>
      <c r="AE67" s="57"/>
      <c r="AF67" s="57"/>
      <c r="AG67" s="57"/>
      <c r="AH67" s="57"/>
      <c r="AI67" s="63"/>
      <c r="AJ67" s="64"/>
      <c r="AK67" s="65"/>
      <c r="AL67" s="65"/>
      <c r="AM67" s="65"/>
      <c r="AN67" s="65"/>
      <c r="AO67" s="65"/>
      <c r="AP67" s="65"/>
      <c r="AQ67" s="66"/>
    </row>
    <row r="68" spans="1:43" ht="30" hidden="1" customHeight="1">
      <c r="A68" s="593"/>
      <c r="B68" s="68"/>
      <c r="C68" s="595"/>
      <c r="D68" s="593"/>
      <c r="E68" s="592"/>
      <c r="F68" s="597"/>
      <c r="G68" s="597"/>
      <c r="H68" s="598"/>
      <c r="I68" s="598"/>
      <c r="J68" s="592"/>
      <c r="K68" s="592"/>
      <c r="L68" s="62"/>
      <c r="M68" s="57"/>
      <c r="N68" s="57"/>
      <c r="O68" s="57"/>
      <c r="P68" s="57"/>
      <c r="Q68" s="57"/>
      <c r="R68" s="57"/>
      <c r="S68" s="57"/>
      <c r="T68" s="57"/>
      <c r="U68" s="57"/>
      <c r="V68" s="57"/>
      <c r="W68" s="57"/>
      <c r="X68" s="57"/>
      <c r="Y68" s="57"/>
      <c r="Z68" s="57"/>
      <c r="AA68" s="57"/>
      <c r="AB68" s="57"/>
      <c r="AC68" s="57"/>
      <c r="AD68" s="57"/>
      <c r="AE68" s="57"/>
      <c r="AF68" s="57"/>
      <c r="AG68" s="57"/>
      <c r="AH68" s="57"/>
      <c r="AI68" s="63"/>
      <c r="AJ68" s="64"/>
      <c r="AK68" s="65"/>
      <c r="AL68" s="65"/>
      <c r="AM68" s="65"/>
      <c r="AN68" s="65"/>
      <c r="AO68" s="65"/>
      <c r="AP68" s="65"/>
      <c r="AQ68" s="66"/>
    </row>
    <row r="69" spans="1:43" hidden="1">
      <c r="A69" s="593"/>
      <c r="B69" s="57" t="s">
        <v>145</v>
      </c>
      <c r="C69" s="595"/>
      <c r="D69" s="593"/>
      <c r="E69" s="592"/>
      <c r="F69" s="597"/>
      <c r="G69" s="597"/>
      <c r="H69" s="598"/>
      <c r="I69" s="598"/>
      <c r="J69" s="592"/>
      <c r="K69" s="592"/>
      <c r="L69" s="62"/>
      <c r="M69" s="57"/>
      <c r="N69" s="57"/>
      <c r="O69" s="57"/>
      <c r="P69" s="57"/>
      <c r="Q69" s="57"/>
      <c r="R69" s="57"/>
      <c r="S69" s="57"/>
      <c r="T69" s="57"/>
      <c r="U69" s="57"/>
      <c r="V69" s="57"/>
      <c r="W69" s="57"/>
      <c r="X69" s="57"/>
      <c r="Y69" s="57"/>
      <c r="Z69" s="57"/>
      <c r="AA69" s="57"/>
      <c r="AB69" s="57"/>
      <c r="AC69" s="57"/>
      <c r="AD69" s="57"/>
      <c r="AE69" s="57"/>
      <c r="AF69" s="57"/>
      <c r="AG69" s="57"/>
      <c r="AH69" s="57"/>
      <c r="AI69" s="63"/>
      <c r="AJ69" s="64"/>
      <c r="AK69" s="65"/>
      <c r="AL69" s="65"/>
      <c r="AM69" s="65"/>
      <c r="AN69" s="65"/>
      <c r="AO69" s="65"/>
      <c r="AP69" s="65"/>
      <c r="AQ69" s="66"/>
    </row>
    <row r="70" spans="1:43" ht="30" hidden="1" customHeight="1">
      <c r="A70" s="593"/>
      <c r="B70" s="68"/>
      <c r="C70" s="595"/>
      <c r="D70" s="593"/>
      <c r="E70" s="592"/>
      <c r="F70" s="597"/>
      <c r="G70" s="597"/>
      <c r="H70" s="598"/>
      <c r="I70" s="598"/>
      <c r="J70" s="592"/>
      <c r="K70" s="592"/>
      <c r="L70" s="62"/>
      <c r="M70" s="57"/>
      <c r="N70" s="57"/>
      <c r="O70" s="57"/>
      <c r="P70" s="57"/>
      <c r="Q70" s="57"/>
      <c r="R70" s="57"/>
      <c r="S70" s="57"/>
      <c r="T70" s="57"/>
      <c r="U70" s="57"/>
      <c r="V70" s="57"/>
      <c r="W70" s="57"/>
      <c r="X70" s="57"/>
      <c r="Y70" s="57"/>
      <c r="Z70" s="57"/>
      <c r="AA70" s="57"/>
      <c r="AB70" s="57"/>
      <c r="AC70" s="57"/>
      <c r="AD70" s="57"/>
      <c r="AE70" s="57"/>
      <c r="AF70" s="57"/>
      <c r="AG70" s="57"/>
      <c r="AH70" s="57"/>
      <c r="AI70" s="63"/>
      <c r="AJ70" s="64"/>
      <c r="AK70" s="65"/>
      <c r="AL70" s="65"/>
      <c r="AM70" s="65"/>
      <c r="AN70" s="65"/>
      <c r="AO70" s="65"/>
      <c r="AP70" s="65"/>
      <c r="AQ70" s="66"/>
    </row>
    <row r="71" spans="1:43" hidden="1">
      <c r="A71" s="593"/>
      <c r="B71" s="57" t="s">
        <v>146</v>
      </c>
      <c r="C71" s="595"/>
      <c r="D71" s="593"/>
      <c r="E71" s="592"/>
      <c r="F71" s="597"/>
      <c r="G71" s="597"/>
      <c r="H71" s="598"/>
      <c r="I71" s="598"/>
      <c r="J71" s="592"/>
      <c r="K71" s="592"/>
      <c r="L71" s="62"/>
      <c r="M71" s="57"/>
      <c r="N71" s="57"/>
      <c r="O71" s="57"/>
      <c r="P71" s="57"/>
      <c r="Q71" s="57"/>
      <c r="R71" s="57"/>
      <c r="S71" s="57"/>
      <c r="T71" s="57"/>
      <c r="U71" s="57"/>
      <c r="V71" s="57"/>
      <c r="W71" s="57"/>
      <c r="X71" s="57"/>
      <c r="Y71" s="57"/>
      <c r="Z71" s="57"/>
      <c r="AA71" s="57"/>
      <c r="AB71" s="57"/>
      <c r="AC71" s="57"/>
      <c r="AD71" s="57"/>
      <c r="AE71" s="57"/>
      <c r="AF71" s="57"/>
      <c r="AG71" s="57"/>
      <c r="AH71" s="57"/>
      <c r="AI71" s="63"/>
      <c r="AJ71" s="64"/>
      <c r="AK71" s="65"/>
      <c r="AL71" s="65"/>
      <c r="AM71" s="65"/>
      <c r="AN71" s="65"/>
      <c r="AO71" s="65"/>
      <c r="AP71" s="65"/>
      <c r="AQ71" s="66"/>
    </row>
    <row r="72" spans="1:43" ht="30" hidden="1" customHeight="1">
      <c r="A72" s="593"/>
      <c r="B72" s="68"/>
      <c r="C72" s="596"/>
      <c r="D72" s="593"/>
      <c r="E72" s="592"/>
      <c r="F72" s="597"/>
      <c r="G72" s="597"/>
      <c r="H72" s="598"/>
      <c r="I72" s="598"/>
      <c r="J72" s="592"/>
      <c r="K72" s="592"/>
      <c r="L72" s="62"/>
      <c r="M72" s="57"/>
      <c r="N72" s="57"/>
      <c r="O72" s="57"/>
      <c r="P72" s="57"/>
      <c r="Q72" s="57"/>
      <c r="R72" s="57"/>
      <c r="S72" s="57"/>
      <c r="T72" s="57"/>
      <c r="U72" s="57"/>
      <c r="V72" s="57"/>
      <c r="W72" s="57"/>
      <c r="X72" s="57"/>
      <c r="Y72" s="57"/>
      <c r="Z72" s="57"/>
      <c r="AA72" s="57"/>
      <c r="AB72" s="57"/>
      <c r="AC72" s="57"/>
      <c r="AD72" s="57"/>
      <c r="AE72" s="57"/>
      <c r="AF72" s="57"/>
      <c r="AG72" s="57"/>
      <c r="AH72" s="57"/>
      <c r="AI72" s="63"/>
      <c r="AJ72" s="64"/>
      <c r="AK72" s="65"/>
      <c r="AL72" s="65"/>
      <c r="AM72" s="65"/>
      <c r="AN72" s="65"/>
      <c r="AO72" s="65"/>
      <c r="AP72" s="65"/>
      <c r="AQ72" s="66"/>
    </row>
    <row r="73" spans="1:43" ht="18" hidden="1" customHeight="1">
      <c r="A73" s="593">
        <v>9</v>
      </c>
      <c r="B73" s="57" t="s">
        <v>143</v>
      </c>
      <c r="C73" s="594"/>
      <c r="D73" s="599" t="s">
        <v>152</v>
      </c>
      <c r="E73" s="592"/>
      <c r="F73" s="597"/>
      <c r="G73" s="597"/>
      <c r="H73" s="598"/>
      <c r="I73" s="598"/>
      <c r="J73" s="592"/>
      <c r="K73" s="592"/>
      <c r="L73" s="62"/>
      <c r="M73" s="57"/>
      <c r="N73" s="57"/>
      <c r="O73" s="57"/>
      <c r="P73" s="57"/>
      <c r="Q73" s="57"/>
      <c r="R73" s="57"/>
      <c r="S73" s="57"/>
      <c r="T73" s="57"/>
      <c r="U73" s="57"/>
      <c r="V73" s="57"/>
      <c r="W73" s="57"/>
      <c r="X73" s="57"/>
      <c r="Y73" s="57"/>
      <c r="Z73" s="57"/>
      <c r="AA73" s="57"/>
      <c r="AB73" s="57"/>
      <c r="AC73" s="57"/>
      <c r="AD73" s="57"/>
      <c r="AE73" s="57"/>
      <c r="AF73" s="57"/>
      <c r="AG73" s="57"/>
      <c r="AH73" s="57"/>
      <c r="AI73" s="63"/>
      <c r="AJ73" s="64"/>
      <c r="AK73" s="65"/>
      <c r="AL73" s="65"/>
      <c r="AM73" s="65"/>
      <c r="AN73" s="65"/>
      <c r="AO73" s="65"/>
      <c r="AP73" s="65"/>
      <c r="AQ73" s="66"/>
    </row>
    <row r="74" spans="1:43" ht="30" hidden="1" customHeight="1">
      <c r="A74" s="593"/>
      <c r="B74" s="67"/>
      <c r="C74" s="595"/>
      <c r="D74" s="593"/>
      <c r="E74" s="592"/>
      <c r="F74" s="597"/>
      <c r="G74" s="597"/>
      <c r="H74" s="598"/>
      <c r="I74" s="598"/>
      <c r="J74" s="592"/>
      <c r="K74" s="592"/>
      <c r="L74" s="62"/>
      <c r="M74" s="57"/>
      <c r="N74" s="57"/>
      <c r="O74" s="57"/>
      <c r="P74" s="57"/>
      <c r="Q74" s="57"/>
      <c r="R74" s="57"/>
      <c r="S74" s="57"/>
      <c r="T74" s="57"/>
      <c r="U74" s="57"/>
      <c r="V74" s="57"/>
      <c r="W74" s="57"/>
      <c r="X74" s="57"/>
      <c r="Y74" s="57"/>
      <c r="Z74" s="57"/>
      <c r="AA74" s="57"/>
      <c r="AB74" s="57"/>
      <c r="AC74" s="57"/>
      <c r="AD74" s="57"/>
      <c r="AE74" s="57"/>
      <c r="AF74" s="57"/>
      <c r="AG74" s="57"/>
      <c r="AH74" s="57"/>
      <c r="AI74" s="63"/>
      <c r="AJ74" s="64"/>
      <c r="AK74" s="65"/>
      <c r="AL74" s="65"/>
      <c r="AM74" s="65"/>
      <c r="AN74" s="65"/>
      <c r="AO74" s="65"/>
      <c r="AP74" s="65"/>
      <c r="AQ74" s="66"/>
    </row>
    <row r="75" spans="1:43" hidden="1">
      <c r="A75" s="593"/>
      <c r="B75" s="57" t="s">
        <v>144</v>
      </c>
      <c r="C75" s="595"/>
      <c r="D75" s="593"/>
      <c r="E75" s="592"/>
      <c r="F75" s="597"/>
      <c r="G75" s="597"/>
      <c r="H75" s="598"/>
      <c r="I75" s="598"/>
      <c r="J75" s="592"/>
      <c r="K75" s="592"/>
      <c r="L75" s="62"/>
      <c r="M75" s="57"/>
      <c r="N75" s="57"/>
      <c r="O75" s="57"/>
      <c r="P75" s="57"/>
      <c r="Q75" s="57"/>
      <c r="R75" s="57"/>
      <c r="S75" s="57"/>
      <c r="T75" s="57"/>
      <c r="U75" s="57"/>
      <c r="V75" s="57"/>
      <c r="W75" s="57"/>
      <c r="X75" s="57"/>
      <c r="Y75" s="57"/>
      <c r="Z75" s="57"/>
      <c r="AA75" s="57"/>
      <c r="AB75" s="57"/>
      <c r="AC75" s="57"/>
      <c r="AD75" s="57"/>
      <c r="AE75" s="57"/>
      <c r="AF75" s="57"/>
      <c r="AG75" s="57"/>
      <c r="AH75" s="57"/>
      <c r="AI75" s="63"/>
      <c r="AJ75" s="64"/>
      <c r="AK75" s="65"/>
      <c r="AL75" s="65"/>
      <c r="AM75" s="65"/>
      <c r="AN75" s="65"/>
      <c r="AO75" s="65"/>
      <c r="AP75" s="65"/>
      <c r="AQ75" s="66"/>
    </row>
    <row r="76" spans="1:43" ht="30" hidden="1" customHeight="1">
      <c r="A76" s="593"/>
      <c r="B76" s="68"/>
      <c r="C76" s="595"/>
      <c r="D76" s="593"/>
      <c r="E76" s="592"/>
      <c r="F76" s="597"/>
      <c r="G76" s="597"/>
      <c r="H76" s="598"/>
      <c r="I76" s="598"/>
      <c r="J76" s="592"/>
      <c r="K76" s="592"/>
      <c r="L76" s="62"/>
      <c r="M76" s="57"/>
      <c r="N76" s="57"/>
      <c r="O76" s="57"/>
      <c r="P76" s="57"/>
      <c r="Q76" s="57"/>
      <c r="R76" s="57"/>
      <c r="S76" s="57"/>
      <c r="T76" s="57"/>
      <c r="U76" s="57"/>
      <c r="V76" s="57"/>
      <c r="W76" s="57"/>
      <c r="X76" s="57"/>
      <c r="Y76" s="57"/>
      <c r="Z76" s="57"/>
      <c r="AA76" s="57"/>
      <c r="AB76" s="57"/>
      <c r="AC76" s="57"/>
      <c r="AD76" s="57"/>
      <c r="AE76" s="57"/>
      <c r="AF76" s="57"/>
      <c r="AG76" s="57"/>
      <c r="AH76" s="57"/>
      <c r="AI76" s="63"/>
      <c r="AJ76" s="64"/>
      <c r="AK76" s="65"/>
      <c r="AL76" s="65"/>
      <c r="AM76" s="65"/>
      <c r="AN76" s="65"/>
      <c r="AO76" s="65"/>
      <c r="AP76" s="65"/>
      <c r="AQ76" s="66"/>
    </row>
    <row r="77" spans="1:43" hidden="1">
      <c r="A77" s="593"/>
      <c r="B77" s="57" t="s">
        <v>145</v>
      </c>
      <c r="C77" s="595"/>
      <c r="D77" s="593"/>
      <c r="E77" s="592"/>
      <c r="F77" s="597"/>
      <c r="G77" s="597"/>
      <c r="H77" s="598"/>
      <c r="I77" s="598"/>
      <c r="J77" s="592"/>
      <c r="K77" s="592"/>
      <c r="L77" s="62"/>
      <c r="M77" s="57"/>
      <c r="N77" s="57"/>
      <c r="O77" s="57"/>
      <c r="P77" s="57"/>
      <c r="Q77" s="57"/>
      <c r="R77" s="57"/>
      <c r="S77" s="57"/>
      <c r="T77" s="57"/>
      <c r="U77" s="57"/>
      <c r="V77" s="57"/>
      <c r="W77" s="57"/>
      <c r="X77" s="57"/>
      <c r="Y77" s="57"/>
      <c r="Z77" s="57"/>
      <c r="AA77" s="57"/>
      <c r="AB77" s="57"/>
      <c r="AC77" s="57"/>
      <c r="AD77" s="57"/>
      <c r="AE77" s="57"/>
      <c r="AF77" s="57"/>
      <c r="AG77" s="57"/>
      <c r="AH77" s="57"/>
      <c r="AI77" s="63"/>
      <c r="AJ77" s="64"/>
      <c r="AK77" s="65"/>
      <c r="AL77" s="65"/>
      <c r="AM77" s="65"/>
      <c r="AN77" s="65"/>
      <c r="AO77" s="65"/>
      <c r="AP77" s="65"/>
      <c r="AQ77" s="66"/>
    </row>
    <row r="78" spans="1:43" ht="30" hidden="1" customHeight="1">
      <c r="A78" s="593"/>
      <c r="B78" s="68"/>
      <c r="C78" s="595"/>
      <c r="D78" s="593"/>
      <c r="E78" s="592"/>
      <c r="F78" s="597"/>
      <c r="G78" s="597"/>
      <c r="H78" s="598"/>
      <c r="I78" s="598"/>
      <c r="J78" s="592"/>
      <c r="K78" s="592"/>
      <c r="L78" s="62"/>
      <c r="M78" s="57"/>
      <c r="N78" s="57"/>
      <c r="O78" s="57"/>
      <c r="P78" s="57"/>
      <c r="Q78" s="57"/>
      <c r="R78" s="57"/>
      <c r="S78" s="57"/>
      <c r="T78" s="57"/>
      <c r="U78" s="57"/>
      <c r="V78" s="57"/>
      <c r="W78" s="57"/>
      <c r="X78" s="57"/>
      <c r="Y78" s="57"/>
      <c r="Z78" s="57"/>
      <c r="AA78" s="57"/>
      <c r="AB78" s="57"/>
      <c r="AC78" s="57"/>
      <c r="AD78" s="57"/>
      <c r="AE78" s="57"/>
      <c r="AF78" s="57"/>
      <c r="AG78" s="57"/>
      <c r="AH78" s="57"/>
      <c r="AI78" s="63"/>
      <c r="AJ78" s="64"/>
      <c r="AK78" s="65"/>
      <c r="AL78" s="65"/>
      <c r="AM78" s="65"/>
      <c r="AN78" s="65"/>
      <c r="AO78" s="65"/>
      <c r="AP78" s="65"/>
      <c r="AQ78" s="66"/>
    </row>
    <row r="79" spans="1:43" hidden="1">
      <c r="A79" s="593"/>
      <c r="B79" s="57" t="s">
        <v>146</v>
      </c>
      <c r="C79" s="595"/>
      <c r="D79" s="593"/>
      <c r="E79" s="592"/>
      <c r="F79" s="597"/>
      <c r="G79" s="597"/>
      <c r="H79" s="598"/>
      <c r="I79" s="598"/>
      <c r="J79" s="592"/>
      <c r="K79" s="592"/>
      <c r="L79" s="62"/>
      <c r="M79" s="57"/>
      <c r="N79" s="57"/>
      <c r="O79" s="57"/>
      <c r="P79" s="57"/>
      <c r="Q79" s="57"/>
      <c r="R79" s="57"/>
      <c r="S79" s="57"/>
      <c r="T79" s="57"/>
      <c r="U79" s="57"/>
      <c r="V79" s="57"/>
      <c r="W79" s="57"/>
      <c r="X79" s="57"/>
      <c r="Y79" s="57"/>
      <c r="Z79" s="57"/>
      <c r="AA79" s="57"/>
      <c r="AB79" s="57"/>
      <c r="AC79" s="57"/>
      <c r="AD79" s="57"/>
      <c r="AE79" s="57"/>
      <c r="AF79" s="57"/>
      <c r="AG79" s="57"/>
      <c r="AH79" s="57"/>
      <c r="AI79" s="63"/>
      <c r="AJ79" s="64"/>
      <c r="AK79" s="65"/>
      <c r="AL79" s="65"/>
      <c r="AM79" s="65"/>
      <c r="AN79" s="65"/>
      <c r="AO79" s="65"/>
      <c r="AP79" s="65"/>
      <c r="AQ79" s="66"/>
    </row>
    <row r="80" spans="1:43" ht="30" hidden="1" customHeight="1">
      <c r="A80" s="593"/>
      <c r="B80" s="68"/>
      <c r="C80" s="596"/>
      <c r="D80" s="593"/>
      <c r="E80" s="592"/>
      <c r="F80" s="597"/>
      <c r="G80" s="597"/>
      <c r="H80" s="598"/>
      <c r="I80" s="598"/>
      <c r="J80" s="592"/>
      <c r="K80" s="592"/>
      <c r="L80" s="62"/>
      <c r="M80" s="57"/>
      <c r="N80" s="57"/>
      <c r="O80" s="57"/>
      <c r="P80" s="57"/>
      <c r="Q80" s="57"/>
      <c r="R80" s="57"/>
      <c r="S80" s="57"/>
      <c r="T80" s="57"/>
      <c r="U80" s="57"/>
      <c r="V80" s="57"/>
      <c r="W80" s="57"/>
      <c r="X80" s="57"/>
      <c r="Y80" s="57"/>
      <c r="Z80" s="57"/>
      <c r="AA80" s="57"/>
      <c r="AB80" s="57"/>
      <c r="AC80" s="57"/>
      <c r="AD80" s="57"/>
      <c r="AE80" s="57"/>
      <c r="AF80" s="57"/>
      <c r="AG80" s="57"/>
      <c r="AH80" s="57"/>
      <c r="AI80" s="63"/>
      <c r="AJ80" s="64"/>
      <c r="AK80" s="65"/>
      <c r="AL80" s="65"/>
      <c r="AM80" s="65"/>
      <c r="AN80" s="65"/>
      <c r="AO80" s="65"/>
      <c r="AP80" s="65"/>
      <c r="AQ80" s="66"/>
    </row>
    <row r="81" spans="1:43" ht="18" hidden="1" customHeight="1">
      <c r="A81" s="593">
        <v>10</v>
      </c>
      <c r="B81" s="57" t="s">
        <v>143</v>
      </c>
      <c r="C81" s="594"/>
      <c r="D81" s="599" t="s">
        <v>152</v>
      </c>
      <c r="E81" s="592"/>
      <c r="F81" s="597"/>
      <c r="G81" s="597"/>
      <c r="H81" s="598"/>
      <c r="I81" s="598"/>
      <c r="J81" s="592"/>
      <c r="K81" s="592"/>
      <c r="L81" s="62"/>
      <c r="M81" s="57"/>
      <c r="N81" s="57"/>
      <c r="O81" s="57"/>
      <c r="P81" s="57"/>
      <c r="Q81" s="57"/>
      <c r="R81" s="57"/>
      <c r="S81" s="57"/>
      <c r="T81" s="57"/>
      <c r="U81" s="57"/>
      <c r="V81" s="57"/>
      <c r="W81" s="57"/>
      <c r="X81" s="57"/>
      <c r="Y81" s="57"/>
      <c r="Z81" s="57"/>
      <c r="AA81" s="57"/>
      <c r="AB81" s="57"/>
      <c r="AC81" s="57"/>
      <c r="AD81" s="57"/>
      <c r="AE81" s="57"/>
      <c r="AF81" s="57"/>
      <c r="AG81" s="57"/>
      <c r="AH81" s="57"/>
      <c r="AI81" s="63"/>
      <c r="AJ81" s="64"/>
      <c r="AK81" s="65"/>
      <c r="AL81" s="65"/>
      <c r="AM81" s="65"/>
      <c r="AN81" s="65"/>
      <c r="AO81" s="65"/>
      <c r="AP81" s="65"/>
      <c r="AQ81" s="66"/>
    </row>
    <row r="82" spans="1:43" ht="30" hidden="1" customHeight="1">
      <c r="A82" s="593"/>
      <c r="B82" s="67"/>
      <c r="C82" s="595"/>
      <c r="D82" s="593"/>
      <c r="E82" s="592"/>
      <c r="F82" s="597"/>
      <c r="G82" s="597"/>
      <c r="H82" s="598"/>
      <c r="I82" s="598"/>
      <c r="J82" s="592"/>
      <c r="K82" s="592"/>
      <c r="L82" s="62"/>
      <c r="M82" s="57"/>
      <c r="N82" s="57"/>
      <c r="O82" s="57"/>
      <c r="P82" s="57"/>
      <c r="Q82" s="57"/>
      <c r="R82" s="57"/>
      <c r="S82" s="57"/>
      <c r="T82" s="57"/>
      <c r="U82" s="57"/>
      <c r="V82" s="57"/>
      <c r="W82" s="57"/>
      <c r="X82" s="57"/>
      <c r="Y82" s="57"/>
      <c r="Z82" s="57"/>
      <c r="AA82" s="57"/>
      <c r="AB82" s="57"/>
      <c r="AC82" s="57"/>
      <c r="AD82" s="57"/>
      <c r="AE82" s="57"/>
      <c r="AF82" s="57"/>
      <c r="AG82" s="57"/>
      <c r="AH82" s="57"/>
      <c r="AI82" s="63"/>
      <c r="AJ82" s="64"/>
      <c r="AK82" s="65"/>
      <c r="AL82" s="65"/>
      <c r="AM82" s="65"/>
      <c r="AN82" s="65"/>
      <c r="AO82" s="65"/>
      <c r="AP82" s="65"/>
      <c r="AQ82" s="66"/>
    </row>
    <row r="83" spans="1:43" hidden="1">
      <c r="A83" s="593"/>
      <c r="B83" s="57" t="s">
        <v>144</v>
      </c>
      <c r="C83" s="595"/>
      <c r="D83" s="593"/>
      <c r="E83" s="592"/>
      <c r="F83" s="597"/>
      <c r="G83" s="597"/>
      <c r="H83" s="598"/>
      <c r="I83" s="598"/>
      <c r="J83" s="592"/>
      <c r="K83" s="592"/>
      <c r="L83" s="62"/>
      <c r="M83" s="57"/>
      <c r="N83" s="57"/>
      <c r="O83" s="57"/>
      <c r="P83" s="57"/>
      <c r="Q83" s="57"/>
      <c r="R83" s="57"/>
      <c r="S83" s="57"/>
      <c r="T83" s="57"/>
      <c r="U83" s="57"/>
      <c r="V83" s="57"/>
      <c r="W83" s="57"/>
      <c r="X83" s="57"/>
      <c r="Y83" s="57"/>
      <c r="Z83" s="57"/>
      <c r="AA83" s="57"/>
      <c r="AB83" s="57"/>
      <c r="AC83" s="57"/>
      <c r="AD83" s="57"/>
      <c r="AE83" s="57"/>
      <c r="AF83" s="57"/>
      <c r="AG83" s="57"/>
      <c r="AH83" s="57"/>
      <c r="AI83" s="63"/>
      <c r="AJ83" s="64"/>
      <c r="AK83" s="65"/>
      <c r="AL83" s="65"/>
      <c r="AM83" s="65"/>
      <c r="AN83" s="65"/>
      <c r="AO83" s="65"/>
      <c r="AP83" s="65"/>
      <c r="AQ83" s="66"/>
    </row>
    <row r="84" spans="1:43" ht="30" hidden="1" customHeight="1">
      <c r="A84" s="593"/>
      <c r="B84" s="68"/>
      <c r="C84" s="595"/>
      <c r="D84" s="593"/>
      <c r="E84" s="592"/>
      <c r="F84" s="597"/>
      <c r="G84" s="597"/>
      <c r="H84" s="598"/>
      <c r="I84" s="598"/>
      <c r="J84" s="592"/>
      <c r="K84" s="592"/>
      <c r="L84" s="62"/>
      <c r="M84" s="57"/>
      <c r="N84" s="57"/>
      <c r="O84" s="57"/>
      <c r="P84" s="57"/>
      <c r="Q84" s="57"/>
      <c r="R84" s="57"/>
      <c r="S84" s="57"/>
      <c r="T84" s="57"/>
      <c r="U84" s="57"/>
      <c r="V84" s="57"/>
      <c r="W84" s="57"/>
      <c r="X84" s="57"/>
      <c r="Y84" s="57"/>
      <c r="Z84" s="57"/>
      <c r="AA84" s="57"/>
      <c r="AB84" s="57"/>
      <c r="AC84" s="57"/>
      <c r="AD84" s="57"/>
      <c r="AE84" s="57"/>
      <c r="AF84" s="57"/>
      <c r="AG84" s="57"/>
      <c r="AH84" s="57"/>
      <c r="AI84" s="63"/>
      <c r="AJ84" s="64"/>
      <c r="AK84" s="65"/>
      <c r="AL84" s="65"/>
      <c r="AM84" s="65"/>
      <c r="AN84" s="65"/>
      <c r="AO84" s="65"/>
      <c r="AP84" s="65"/>
      <c r="AQ84" s="66"/>
    </row>
    <row r="85" spans="1:43" hidden="1">
      <c r="A85" s="593"/>
      <c r="B85" s="57" t="s">
        <v>145</v>
      </c>
      <c r="C85" s="595"/>
      <c r="D85" s="593"/>
      <c r="E85" s="592"/>
      <c r="F85" s="597"/>
      <c r="G85" s="597"/>
      <c r="H85" s="598"/>
      <c r="I85" s="598"/>
      <c r="J85" s="592"/>
      <c r="K85" s="592"/>
      <c r="L85" s="62"/>
      <c r="M85" s="57"/>
      <c r="N85" s="57"/>
      <c r="O85" s="57"/>
      <c r="P85" s="57"/>
      <c r="Q85" s="57"/>
      <c r="R85" s="57"/>
      <c r="S85" s="57"/>
      <c r="T85" s="57"/>
      <c r="U85" s="57"/>
      <c r="V85" s="57"/>
      <c r="W85" s="57"/>
      <c r="X85" s="57"/>
      <c r="Y85" s="57"/>
      <c r="Z85" s="57"/>
      <c r="AA85" s="57"/>
      <c r="AB85" s="57"/>
      <c r="AC85" s="57"/>
      <c r="AD85" s="57"/>
      <c r="AE85" s="57"/>
      <c r="AF85" s="57"/>
      <c r="AG85" s="57"/>
      <c r="AH85" s="57"/>
      <c r="AI85" s="63"/>
      <c r="AJ85" s="64"/>
      <c r="AK85" s="65"/>
      <c r="AL85" s="65"/>
      <c r="AM85" s="65"/>
      <c r="AN85" s="65"/>
      <c r="AO85" s="65"/>
      <c r="AP85" s="65"/>
      <c r="AQ85" s="66"/>
    </row>
    <row r="86" spans="1:43" ht="30" hidden="1" customHeight="1">
      <c r="A86" s="593"/>
      <c r="B86" s="68"/>
      <c r="C86" s="595"/>
      <c r="D86" s="593"/>
      <c r="E86" s="592"/>
      <c r="F86" s="597"/>
      <c r="G86" s="597"/>
      <c r="H86" s="598"/>
      <c r="I86" s="598"/>
      <c r="J86" s="592"/>
      <c r="K86" s="592"/>
      <c r="L86" s="62"/>
      <c r="M86" s="57"/>
      <c r="N86" s="57"/>
      <c r="O86" s="57"/>
      <c r="P86" s="57"/>
      <c r="Q86" s="57"/>
      <c r="R86" s="57"/>
      <c r="S86" s="57"/>
      <c r="T86" s="57"/>
      <c r="U86" s="57"/>
      <c r="V86" s="57"/>
      <c r="W86" s="57"/>
      <c r="X86" s="57"/>
      <c r="Y86" s="57"/>
      <c r="Z86" s="57"/>
      <c r="AA86" s="57"/>
      <c r="AB86" s="57"/>
      <c r="AC86" s="57"/>
      <c r="AD86" s="57"/>
      <c r="AE86" s="57"/>
      <c r="AF86" s="57"/>
      <c r="AG86" s="57"/>
      <c r="AH86" s="57"/>
      <c r="AI86" s="63"/>
      <c r="AJ86" s="64"/>
      <c r="AK86" s="65"/>
      <c r="AL86" s="65"/>
      <c r="AM86" s="65"/>
      <c r="AN86" s="65"/>
      <c r="AO86" s="65"/>
      <c r="AP86" s="65"/>
      <c r="AQ86" s="66"/>
    </row>
    <row r="87" spans="1:43" hidden="1">
      <c r="A87" s="593"/>
      <c r="B87" s="57" t="s">
        <v>146</v>
      </c>
      <c r="C87" s="595"/>
      <c r="D87" s="593"/>
      <c r="E87" s="592"/>
      <c r="F87" s="597"/>
      <c r="G87" s="597"/>
      <c r="H87" s="598"/>
      <c r="I87" s="598"/>
      <c r="J87" s="592"/>
      <c r="K87" s="592"/>
      <c r="L87" s="62"/>
      <c r="M87" s="57"/>
      <c r="N87" s="57"/>
      <c r="O87" s="57"/>
      <c r="P87" s="57"/>
      <c r="Q87" s="57"/>
      <c r="R87" s="57"/>
      <c r="S87" s="57"/>
      <c r="T87" s="57"/>
      <c r="U87" s="57"/>
      <c r="V87" s="57"/>
      <c r="W87" s="57"/>
      <c r="X87" s="57"/>
      <c r="Y87" s="57"/>
      <c r="Z87" s="57"/>
      <c r="AA87" s="57"/>
      <c r="AB87" s="57"/>
      <c r="AC87" s="57"/>
      <c r="AD87" s="57"/>
      <c r="AE87" s="57"/>
      <c r="AF87" s="57"/>
      <c r="AG87" s="57"/>
      <c r="AH87" s="57"/>
      <c r="AI87" s="63"/>
      <c r="AJ87" s="64"/>
      <c r="AK87" s="65"/>
      <c r="AL87" s="65"/>
      <c r="AM87" s="65"/>
      <c r="AN87" s="65"/>
      <c r="AO87" s="65"/>
      <c r="AP87" s="65"/>
      <c r="AQ87" s="66"/>
    </row>
    <row r="88" spans="1:43" ht="30" hidden="1" customHeight="1">
      <c r="A88" s="593"/>
      <c r="B88" s="68"/>
      <c r="C88" s="596"/>
      <c r="D88" s="593"/>
      <c r="E88" s="592"/>
      <c r="F88" s="597"/>
      <c r="G88" s="597"/>
      <c r="H88" s="598"/>
      <c r="I88" s="598"/>
      <c r="J88" s="592"/>
      <c r="K88" s="592"/>
      <c r="L88" s="62"/>
      <c r="M88" s="57"/>
      <c r="N88" s="57"/>
      <c r="O88" s="57"/>
      <c r="P88" s="57"/>
      <c r="Q88" s="57"/>
      <c r="R88" s="57"/>
      <c r="S88" s="57"/>
      <c r="T88" s="57"/>
      <c r="U88" s="57"/>
      <c r="V88" s="57"/>
      <c r="W88" s="57"/>
      <c r="X88" s="57"/>
      <c r="Y88" s="57"/>
      <c r="Z88" s="57"/>
      <c r="AA88" s="57"/>
      <c r="AB88" s="57"/>
      <c r="AC88" s="57"/>
      <c r="AD88" s="57"/>
      <c r="AE88" s="57"/>
      <c r="AF88" s="57"/>
      <c r="AG88" s="57"/>
      <c r="AH88" s="57"/>
      <c r="AI88" s="63"/>
      <c r="AJ88" s="64"/>
      <c r="AK88" s="65"/>
      <c r="AL88" s="65"/>
      <c r="AM88" s="65"/>
      <c r="AN88" s="65"/>
      <c r="AO88" s="65"/>
      <c r="AP88" s="65"/>
      <c r="AQ88" s="66"/>
    </row>
    <row r="89" spans="1:43" ht="51.6" customHeight="1">
      <c r="E89" s="53" t="s">
        <v>18</v>
      </c>
      <c r="F89" s="69">
        <f>SUM(F9:F88)</f>
        <v>0</v>
      </c>
      <c r="G89" s="69">
        <f t="shared" ref="G89:I89" si="0">SUM(G9:G88)</f>
        <v>0</v>
      </c>
      <c r="H89" s="69">
        <f t="shared" si="0"/>
        <v>0</v>
      </c>
      <c r="I89" s="69">
        <f t="shared" si="0"/>
        <v>0</v>
      </c>
    </row>
    <row r="90" spans="1:43" ht="51.6" customHeight="1">
      <c r="F90" s="70" t="s">
        <v>147</v>
      </c>
      <c r="G90" s="70" t="s">
        <v>148</v>
      </c>
      <c r="H90" s="70" t="s">
        <v>149</v>
      </c>
      <c r="I90" s="70" t="s">
        <v>150</v>
      </c>
    </row>
    <row r="91" spans="1:43" ht="36.6" customHeight="1">
      <c r="F91" s="71">
        <f>F89</f>
        <v>0</v>
      </c>
      <c r="G91" s="71">
        <f t="shared" ref="G91:I91" si="1">G89</f>
        <v>0</v>
      </c>
      <c r="H91" s="72">
        <f t="shared" si="1"/>
        <v>0</v>
      </c>
      <c r="I91" s="72">
        <f t="shared" si="1"/>
        <v>0</v>
      </c>
    </row>
    <row r="92" spans="1:43" ht="15" customHeight="1"/>
  </sheetData>
  <mergeCells count="112">
    <mergeCell ref="K81:K88"/>
    <mergeCell ref="J73:J80"/>
    <mergeCell ref="K73:K80"/>
    <mergeCell ref="A81:A88"/>
    <mergeCell ref="C81:C88"/>
    <mergeCell ref="D81:D88"/>
    <mergeCell ref="E81:E88"/>
    <mergeCell ref="F81:F88"/>
    <mergeCell ref="G81:G88"/>
    <mergeCell ref="H81:H88"/>
    <mergeCell ref="I81:I88"/>
    <mergeCell ref="A73:A80"/>
    <mergeCell ref="C73:C80"/>
    <mergeCell ref="D73:D80"/>
    <mergeCell ref="E73:E80"/>
    <mergeCell ref="F73:F80"/>
    <mergeCell ref="G73:G80"/>
    <mergeCell ref="H73:H80"/>
    <mergeCell ref="I73:I80"/>
    <mergeCell ref="J81:J88"/>
    <mergeCell ref="K57:K64"/>
    <mergeCell ref="A65:A72"/>
    <mergeCell ref="C65:C72"/>
    <mergeCell ref="D65:D72"/>
    <mergeCell ref="E65:E72"/>
    <mergeCell ref="F65:F72"/>
    <mergeCell ref="G65:G72"/>
    <mergeCell ref="H65:H72"/>
    <mergeCell ref="I65:I72"/>
    <mergeCell ref="J65:J72"/>
    <mergeCell ref="K65:K72"/>
    <mergeCell ref="A57:A64"/>
    <mergeCell ref="C57:C64"/>
    <mergeCell ref="D57:D64"/>
    <mergeCell ref="E57:E64"/>
    <mergeCell ref="F57:F64"/>
    <mergeCell ref="G57:G64"/>
    <mergeCell ref="H57:H64"/>
    <mergeCell ref="I57:I64"/>
    <mergeCell ref="J57:J64"/>
    <mergeCell ref="K41:K48"/>
    <mergeCell ref="A49:A56"/>
    <mergeCell ref="C49:C56"/>
    <mergeCell ref="D49:D56"/>
    <mergeCell ref="E49:E56"/>
    <mergeCell ref="F49:F56"/>
    <mergeCell ref="G49:G56"/>
    <mergeCell ref="H49:H56"/>
    <mergeCell ref="I49:I56"/>
    <mergeCell ref="J49:J56"/>
    <mergeCell ref="K49:K56"/>
    <mergeCell ref="A41:A48"/>
    <mergeCell ref="C41:C48"/>
    <mergeCell ref="D41:D48"/>
    <mergeCell ref="E41:E48"/>
    <mergeCell ref="F41:F48"/>
    <mergeCell ref="G41:G48"/>
    <mergeCell ref="H41:H48"/>
    <mergeCell ref="I41:I48"/>
    <mergeCell ref="J41:J48"/>
    <mergeCell ref="K25:K32"/>
    <mergeCell ref="A33:A40"/>
    <mergeCell ref="C33:C40"/>
    <mergeCell ref="D33:D40"/>
    <mergeCell ref="E33:E40"/>
    <mergeCell ref="F33:F40"/>
    <mergeCell ref="G33:G40"/>
    <mergeCell ref="H33:H40"/>
    <mergeCell ref="I33:I40"/>
    <mergeCell ref="J33:J40"/>
    <mergeCell ref="K33:K40"/>
    <mergeCell ref="A25:A32"/>
    <mergeCell ref="C25:C32"/>
    <mergeCell ref="D25:D32"/>
    <mergeCell ref="E25:E32"/>
    <mergeCell ref="F25:F32"/>
    <mergeCell ref="G25:G32"/>
    <mergeCell ref="H25:H32"/>
    <mergeCell ref="I25:I32"/>
    <mergeCell ref="J25:J32"/>
    <mergeCell ref="K9:K16"/>
    <mergeCell ref="A17:A24"/>
    <mergeCell ref="C17:C24"/>
    <mergeCell ref="D17:D24"/>
    <mergeCell ref="E17:E24"/>
    <mergeCell ref="F17:F24"/>
    <mergeCell ref="G17:G24"/>
    <mergeCell ref="H17:H24"/>
    <mergeCell ref="I17:I24"/>
    <mergeCell ref="J17:J24"/>
    <mergeCell ref="K17:K24"/>
    <mergeCell ref="A9:A16"/>
    <mergeCell ref="C9:C16"/>
    <mergeCell ref="D9:D16"/>
    <mergeCell ref="E9:E16"/>
    <mergeCell ref="F9:F16"/>
    <mergeCell ref="G9:G16"/>
    <mergeCell ref="H9:H16"/>
    <mergeCell ref="I9:I16"/>
    <mergeCell ref="J9:J16"/>
    <mergeCell ref="A2:AP2"/>
    <mergeCell ref="A3:J3"/>
    <mergeCell ref="A7:A8"/>
    <mergeCell ref="B7:B8"/>
    <mergeCell ref="C7:C8"/>
    <mergeCell ref="D7:D8"/>
    <mergeCell ref="E7:E8"/>
    <mergeCell ref="F7:I7"/>
    <mergeCell ref="J7:J8"/>
    <mergeCell ref="K7:K8"/>
    <mergeCell ref="L7:AI7"/>
    <mergeCell ref="AJ7:AQ7"/>
  </mergeCells>
  <phoneticPr fontId="2"/>
  <dataValidations count="1">
    <dataValidation type="list" allowBlank="1" showInputMessage="1" showErrorMessage="1" sqref="C9:C88" xr:uid="{F36AF986-3DC1-4776-A161-34930DB4F155}">
      <formula1>$AW$2:$AW$4</formula1>
    </dataValidation>
  </dataValidations>
  <pageMargins left="0.51181102362204722" right="0.51181102362204722" top="0.74803149606299213" bottom="0.35433070866141736" header="0.31496062992125984" footer="0.31496062992125984"/>
  <pageSetup paperSize="9" scale="56" orientation="landscape" r:id="rId1"/>
  <headerFooter>
    <oddHeader>&amp;R別添２　補助事業実施計画一覧（総合支援）</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3E6DF-E719-46AB-9AD9-AEE4F2D5E0FE}">
  <sheetPr>
    <pageSetUpPr fitToPage="1"/>
  </sheetPr>
  <dimension ref="A1:H61"/>
  <sheetViews>
    <sheetView view="pageBreakPreview" zoomScale="55" zoomScaleNormal="100" zoomScaleSheetLayoutView="55" workbookViewId="0">
      <pane xSplit="3" ySplit="6" topLeftCell="D12" activePane="bottomRight" state="frozen"/>
      <selection pane="topRight" activeCell="D1" sqref="D1"/>
      <selection pane="bottomLeft" activeCell="A7" sqref="A7"/>
      <selection pane="bottomRight" activeCell="D7" sqref="D7"/>
    </sheetView>
  </sheetViews>
  <sheetFormatPr defaultRowHeight="19.2"/>
  <cols>
    <col min="1" max="1" width="8.88671875" style="165"/>
    <col min="2" max="2" width="44.21875" style="165" customWidth="1"/>
    <col min="3" max="3" width="18.109375" style="165" customWidth="1"/>
    <col min="4" max="4" width="30.6640625" style="165" customWidth="1"/>
    <col min="5" max="5" width="33.44140625" style="165" customWidth="1"/>
    <col min="6" max="6" width="32.5546875" style="165" customWidth="1"/>
    <col min="7" max="7" width="38.21875" style="165" customWidth="1"/>
    <col min="8" max="8" width="6" style="165" customWidth="1"/>
    <col min="9" max="16384" width="8.88671875" style="165"/>
  </cols>
  <sheetData>
    <row r="1" spans="1:7" s="163" customFormat="1" ht="28.2">
      <c r="A1" s="162" t="s">
        <v>237</v>
      </c>
      <c r="B1" s="162"/>
      <c r="C1" s="162"/>
      <c r="D1" s="162"/>
      <c r="E1" s="162"/>
      <c r="F1" s="162"/>
      <c r="G1" s="162"/>
    </row>
    <row r="2" spans="1:7" s="163" customFormat="1" ht="28.8" thickBot="1">
      <c r="A2" s="606" t="s">
        <v>253</v>
      </c>
      <c r="B2" s="607"/>
      <c r="C2" s="607"/>
      <c r="D2" s="607"/>
      <c r="E2" s="607"/>
      <c r="F2" s="607"/>
      <c r="G2" s="607"/>
    </row>
    <row r="3" spans="1:7" ht="24.75" customHeight="1" thickBot="1">
      <c r="A3" s="164"/>
      <c r="B3" s="164"/>
      <c r="C3" s="164"/>
      <c r="D3" s="164"/>
      <c r="G3" s="166" t="s">
        <v>238</v>
      </c>
    </row>
    <row r="4" spans="1:7" ht="87.6" customHeight="1" thickBot="1">
      <c r="G4" s="167" t="s">
        <v>413</v>
      </c>
    </row>
    <row r="5" spans="1:7" ht="24" thickBot="1">
      <c r="A5" s="168" t="s">
        <v>239</v>
      </c>
    </row>
    <row r="6" spans="1:7" ht="103.8" customHeight="1" thickBot="1">
      <c r="A6" s="169" t="s">
        <v>158</v>
      </c>
      <c r="B6" s="170" t="s">
        <v>240</v>
      </c>
      <c r="C6" s="171"/>
      <c r="D6" s="172" t="s">
        <v>241</v>
      </c>
      <c r="E6" s="172" t="s">
        <v>242</v>
      </c>
      <c r="F6" s="172" t="s">
        <v>243</v>
      </c>
      <c r="G6" s="173" t="s">
        <v>244</v>
      </c>
    </row>
    <row r="7" spans="1:7" ht="41.4" customHeight="1">
      <c r="A7" s="600">
        <v>1</v>
      </c>
      <c r="B7" s="608">
        <f>+'③（別紙3）補助事業実施計画一覧（総合支援）'!B10</f>
        <v>0</v>
      </c>
      <c r="C7" s="174" t="s">
        <v>245</v>
      </c>
      <c r="D7" s="175"/>
      <c r="E7" s="175"/>
      <c r="F7" s="175"/>
      <c r="G7" s="176">
        <f>SUM(D7:F7)</f>
        <v>0</v>
      </c>
    </row>
    <row r="8" spans="1:7" ht="41.4" customHeight="1">
      <c r="A8" s="601"/>
      <c r="B8" s="609"/>
      <c r="C8" s="177" t="s">
        <v>246</v>
      </c>
      <c r="D8" s="178">
        <f>INT(D7/2)</f>
        <v>0</v>
      </c>
      <c r="E8" s="178">
        <f t="shared" ref="E8:F8" si="0">INT(E7/2)</f>
        <v>0</v>
      </c>
      <c r="F8" s="178">
        <f t="shared" si="0"/>
        <v>0</v>
      </c>
      <c r="G8" s="179">
        <f>SUM(D8:F8)</f>
        <v>0</v>
      </c>
    </row>
    <row r="9" spans="1:7" ht="41.4" customHeight="1" thickBot="1">
      <c r="A9" s="602"/>
      <c r="B9" s="610"/>
      <c r="C9" s="180" t="s">
        <v>247</v>
      </c>
      <c r="D9" s="181"/>
      <c r="E9" s="182"/>
      <c r="F9" s="182"/>
      <c r="G9" s="183"/>
    </row>
    <row r="10" spans="1:7" ht="41.4" customHeight="1">
      <c r="A10" s="600">
        <v>2</v>
      </c>
      <c r="B10" s="603">
        <f>+'③（別紙3）補助事業実施計画一覧（総合支援）'!B18</f>
        <v>0</v>
      </c>
      <c r="C10" s="174" t="s">
        <v>245</v>
      </c>
      <c r="D10" s="175"/>
      <c r="E10" s="175"/>
      <c r="F10" s="175"/>
      <c r="G10" s="176">
        <f>SUM(D10:F10)</f>
        <v>0</v>
      </c>
    </row>
    <row r="11" spans="1:7" ht="41.4" customHeight="1">
      <c r="A11" s="601"/>
      <c r="B11" s="604"/>
      <c r="C11" s="177" t="s">
        <v>246</v>
      </c>
      <c r="D11" s="178">
        <f>INT(D10/2)</f>
        <v>0</v>
      </c>
      <c r="E11" s="178">
        <f>INT(E10/2)</f>
        <v>0</v>
      </c>
      <c r="F11" s="178">
        <f>INT(F10/2)</f>
        <v>0</v>
      </c>
      <c r="G11" s="179">
        <f>SUM(D11:F11)</f>
        <v>0</v>
      </c>
    </row>
    <row r="12" spans="1:7" ht="41.4" customHeight="1" thickBot="1">
      <c r="A12" s="602"/>
      <c r="B12" s="605"/>
      <c r="C12" s="180" t="s">
        <v>247</v>
      </c>
      <c r="D12" s="181"/>
      <c r="E12" s="182"/>
      <c r="F12" s="182"/>
      <c r="G12" s="183"/>
    </row>
    <row r="13" spans="1:7" ht="41.4" customHeight="1">
      <c r="A13" s="600">
        <v>3</v>
      </c>
      <c r="B13" s="603">
        <f>+'③（別紙3）補助事業実施計画一覧（総合支援）'!B26</f>
        <v>0</v>
      </c>
      <c r="C13" s="174" t="s">
        <v>245</v>
      </c>
      <c r="D13" s="175"/>
      <c r="E13" s="175"/>
      <c r="F13" s="175"/>
      <c r="G13" s="176">
        <f>SUM(D13:F13)</f>
        <v>0</v>
      </c>
    </row>
    <row r="14" spans="1:7" ht="41.4" customHeight="1">
      <c r="A14" s="601"/>
      <c r="B14" s="604"/>
      <c r="C14" s="177" t="s">
        <v>246</v>
      </c>
      <c r="D14" s="178">
        <f>INT(D13/2)</f>
        <v>0</v>
      </c>
      <c r="E14" s="178">
        <f>INT(E13/2)</f>
        <v>0</v>
      </c>
      <c r="F14" s="178">
        <f>INT(F13/2)</f>
        <v>0</v>
      </c>
      <c r="G14" s="179">
        <f>SUM(D14:F14)</f>
        <v>0</v>
      </c>
    </row>
    <row r="15" spans="1:7" ht="41.4" customHeight="1" thickBot="1">
      <c r="A15" s="602"/>
      <c r="B15" s="605"/>
      <c r="C15" s="180" t="s">
        <v>247</v>
      </c>
      <c r="D15" s="181"/>
      <c r="E15" s="182"/>
      <c r="F15" s="182"/>
      <c r="G15" s="183"/>
    </row>
    <row r="16" spans="1:7" ht="41.4" customHeight="1">
      <c r="A16" s="600">
        <v>4</v>
      </c>
      <c r="B16" s="603">
        <f>+'③（別紙3）補助事業実施計画一覧（総合支援）'!B34</f>
        <v>0</v>
      </c>
      <c r="C16" s="174" t="s">
        <v>245</v>
      </c>
      <c r="D16" s="175"/>
      <c r="E16" s="175"/>
      <c r="F16" s="175"/>
      <c r="G16" s="176">
        <f>SUM(D16:F16)</f>
        <v>0</v>
      </c>
    </row>
    <row r="17" spans="1:7" ht="41.4" customHeight="1">
      <c r="A17" s="601"/>
      <c r="B17" s="604"/>
      <c r="C17" s="177" t="s">
        <v>246</v>
      </c>
      <c r="D17" s="178">
        <f>INT(D16/2)</f>
        <v>0</v>
      </c>
      <c r="E17" s="178">
        <f>INT(E16/2)</f>
        <v>0</v>
      </c>
      <c r="F17" s="178">
        <f>INT(F16/2)</f>
        <v>0</v>
      </c>
      <c r="G17" s="179">
        <f>SUM(D17:F17)</f>
        <v>0</v>
      </c>
    </row>
    <row r="18" spans="1:7" ht="41.4" customHeight="1" thickBot="1">
      <c r="A18" s="602"/>
      <c r="B18" s="605"/>
      <c r="C18" s="180" t="s">
        <v>247</v>
      </c>
      <c r="D18" s="181"/>
      <c r="E18" s="182"/>
      <c r="F18" s="182"/>
      <c r="G18" s="183"/>
    </row>
    <row r="19" spans="1:7" ht="41.4" customHeight="1">
      <c r="A19" s="600">
        <v>5</v>
      </c>
      <c r="B19" s="603">
        <f>+'③（別紙3）補助事業実施計画一覧（総合支援）'!B42</f>
        <v>0</v>
      </c>
      <c r="C19" s="174" t="s">
        <v>245</v>
      </c>
      <c r="D19" s="175"/>
      <c r="E19" s="175"/>
      <c r="F19" s="175"/>
      <c r="G19" s="176">
        <f>SUM(D19:F19)</f>
        <v>0</v>
      </c>
    </row>
    <row r="20" spans="1:7" ht="41.4" customHeight="1">
      <c r="A20" s="601"/>
      <c r="B20" s="604"/>
      <c r="C20" s="177" t="s">
        <v>246</v>
      </c>
      <c r="D20" s="178">
        <f>INT(D19/2)</f>
        <v>0</v>
      </c>
      <c r="E20" s="178">
        <f>INT(E19/2)</f>
        <v>0</v>
      </c>
      <c r="F20" s="178">
        <f>INT(F19/2)</f>
        <v>0</v>
      </c>
      <c r="G20" s="179">
        <f>SUM(D20:F20)</f>
        <v>0</v>
      </c>
    </row>
    <row r="21" spans="1:7" ht="41.4" customHeight="1" thickBot="1">
      <c r="A21" s="602"/>
      <c r="B21" s="605"/>
      <c r="C21" s="180" t="s">
        <v>247</v>
      </c>
      <c r="D21" s="181"/>
      <c r="E21" s="182"/>
      <c r="F21" s="182"/>
      <c r="G21" s="183"/>
    </row>
    <row r="22" spans="1:7" ht="41.4" customHeight="1">
      <c r="A22" s="600">
        <v>6</v>
      </c>
      <c r="B22" s="603">
        <f>+'③（別紙3）補助事業実施計画一覧（総合支援）'!B50</f>
        <v>0</v>
      </c>
      <c r="C22" s="174" t="s">
        <v>245</v>
      </c>
      <c r="D22" s="175"/>
      <c r="E22" s="175"/>
      <c r="F22" s="175"/>
      <c r="G22" s="176">
        <f>SUM(D22:F22)</f>
        <v>0</v>
      </c>
    </row>
    <row r="23" spans="1:7" ht="41.4" customHeight="1">
      <c r="A23" s="601"/>
      <c r="B23" s="604"/>
      <c r="C23" s="177" t="s">
        <v>246</v>
      </c>
      <c r="D23" s="178">
        <f>INT(D22/2)</f>
        <v>0</v>
      </c>
      <c r="E23" s="178">
        <f>INT(E22/2)</f>
        <v>0</v>
      </c>
      <c r="F23" s="178">
        <f>INT(F22/2)</f>
        <v>0</v>
      </c>
      <c r="G23" s="179">
        <f>SUM(D23:F23)</f>
        <v>0</v>
      </c>
    </row>
    <row r="24" spans="1:7" ht="41.4" customHeight="1" thickBot="1">
      <c r="A24" s="602"/>
      <c r="B24" s="605"/>
      <c r="C24" s="180" t="s">
        <v>247</v>
      </c>
      <c r="D24" s="181"/>
      <c r="E24" s="182"/>
      <c r="F24" s="182"/>
      <c r="G24" s="183"/>
    </row>
    <row r="25" spans="1:7" ht="41.4" customHeight="1">
      <c r="A25" s="600">
        <v>7</v>
      </c>
      <c r="B25" s="603">
        <f>+'③（別紙3）補助事業実施計画一覧（総合支援）'!B58</f>
        <v>0</v>
      </c>
      <c r="C25" s="174" t="s">
        <v>245</v>
      </c>
      <c r="D25" s="175"/>
      <c r="E25" s="175"/>
      <c r="F25" s="175"/>
      <c r="G25" s="176">
        <f>SUM(D25:F25)</f>
        <v>0</v>
      </c>
    </row>
    <row r="26" spans="1:7" ht="41.4" customHeight="1">
      <c r="A26" s="601"/>
      <c r="B26" s="604"/>
      <c r="C26" s="177" t="s">
        <v>246</v>
      </c>
      <c r="D26" s="178">
        <f>INT(D25/2)</f>
        <v>0</v>
      </c>
      <c r="E26" s="178">
        <f>INT(E25/2)</f>
        <v>0</v>
      </c>
      <c r="F26" s="178">
        <f>INT(F25/2)</f>
        <v>0</v>
      </c>
      <c r="G26" s="179">
        <f>SUM(D26:F26)</f>
        <v>0</v>
      </c>
    </row>
    <row r="27" spans="1:7" ht="41.4" customHeight="1" thickBot="1">
      <c r="A27" s="602"/>
      <c r="B27" s="605"/>
      <c r="C27" s="180" t="s">
        <v>247</v>
      </c>
      <c r="D27" s="181"/>
      <c r="E27" s="182"/>
      <c r="F27" s="182"/>
      <c r="G27" s="183"/>
    </row>
    <row r="28" spans="1:7" ht="41.4" customHeight="1">
      <c r="A28" s="600">
        <v>8</v>
      </c>
      <c r="B28" s="603">
        <f>+'③（別紙3）補助事業実施計画一覧（総合支援）'!B66</f>
        <v>0</v>
      </c>
      <c r="C28" s="174" t="s">
        <v>245</v>
      </c>
      <c r="D28" s="175"/>
      <c r="E28" s="175"/>
      <c r="F28" s="175"/>
      <c r="G28" s="176">
        <f>SUM(D28:F28)</f>
        <v>0</v>
      </c>
    </row>
    <row r="29" spans="1:7" ht="41.4" customHeight="1">
      <c r="A29" s="601"/>
      <c r="B29" s="604"/>
      <c r="C29" s="177" t="s">
        <v>246</v>
      </c>
      <c r="D29" s="178">
        <f>INT(D28/2)</f>
        <v>0</v>
      </c>
      <c r="E29" s="178">
        <f>INT(E28/2)</f>
        <v>0</v>
      </c>
      <c r="F29" s="178">
        <f>INT(F28/2)</f>
        <v>0</v>
      </c>
      <c r="G29" s="179">
        <f>SUM(D29:F29)</f>
        <v>0</v>
      </c>
    </row>
    <row r="30" spans="1:7" ht="41.4" customHeight="1" thickBot="1">
      <c r="A30" s="602"/>
      <c r="B30" s="605"/>
      <c r="C30" s="180" t="s">
        <v>247</v>
      </c>
      <c r="D30" s="181"/>
      <c r="E30" s="182"/>
      <c r="F30" s="182"/>
      <c r="G30" s="183"/>
    </row>
    <row r="31" spans="1:7" ht="41.4" hidden="1" customHeight="1">
      <c r="A31" s="600">
        <v>9</v>
      </c>
      <c r="B31" s="603">
        <f>+'③（別紙3）補助事業実施計画一覧（総合支援）'!B74</f>
        <v>0</v>
      </c>
      <c r="C31" s="174" t="s">
        <v>245</v>
      </c>
      <c r="D31" s="175"/>
      <c r="E31" s="175"/>
      <c r="F31" s="175"/>
      <c r="G31" s="176">
        <f>SUM(D31:F31)</f>
        <v>0</v>
      </c>
    </row>
    <row r="32" spans="1:7" ht="41.4" hidden="1" customHeight="1">
      <c r="A32" s="601"/>
      <c r="B32" s="604"/>
      <c r="C32" s="177" t="s">
        <v>246</v>
      </c>
      <c r="D32" s="178">
        <f>INT(D31/2)</f>
        <v>0</v>
      </c>
      <c r="E32" s="178">
        <f>INT(E31/2)</f>
        <v>0</v>
      </c>
      <c r="F32" s="184">
        <f>INT(F31/2)</f>
        <v>0</v>
      </c>
      <c r="G32" s="179">
        <f>SUM(D32:F32)</f>
        <v>0</v>
      </c>
    </row>
    <row r="33" spans="1:7" ht="41.4" hidden="1" customHeight="1" thickBot="1">
      <c r="A33" s="602"/>
      <c r="B33" s="605"/>
      <c r="C33" s="180" t="s">
        <v>247</v>
      </c>
      <c r="D33" s="181"/>
      <c r="E33" s="182"/>
      <c r="F33" s="182"/>
      <c r="G33" s="183"/>
    </row>
    <row r="34" spans="1:7" ht="41.4" hidden="1" customHeight="1">
      <c r="A34" s="600">
        <v>10</v>
      </c>
      <c r="B34" s="603">
        <f>+'③（別紙3）補助事業実施計画一覧（総合支援）'!B82</f>
        <v>0</v>
      </c>
      <c r="C34" s="174" t="s">
        <v>245</v>
      </c>
      <c r="D34" s="175"/>
      <c r="E34" s="175"/>
      <c r="F34" s="175"/>
      <c r="G34" s="176">
        <f>SUM(D34:F34)</f>
        <v>0</v>
      </c>
    </row>
    <row r="35" spans="1:7" ht="41.4" hidden="1" customHeight="1">
      <c r="A35" s="601"/>
      <c r="B35" s="604"/>
      <c r="C35" s="177" t="s">
        <v>246</v>
      </c>
      <c r="D35" s="178">
        <f>INT(D34/2)</f>
        <v>0</v>
      </c>
      <c r="E35" s="178">
        <f>INT(E34/2)</f>
        <v>0</v>
      </c>
      <c r="F35" s="184">
        <f>INT(F34/2)</f>
        <v>0</v>
      </c>
      <c r="G35" s="179">
        <f>SUM(D35:F35)</f>
        <v>0</v>
      </c>
    </row>
    <row r="36" spans="1:7" ht="41.4" hidden="1" customHeight="1" thickBot="1">
      <c r="A36" s="602"/>
      <c r="B36" s="605"/>
      <c r="C36" s="180" t="s">
        <v>247</v>
      </c>
      <c r="D36" s="181"/>
      <c r="E36" s="182"/>
      <c r="F36" s="182"/>
      <c r="G36" s="183"/>
    </row>
    <row r="37" spans="1:7" ht="40.200000000000003" hidden="1" customHeight="1">
      <c r="A37" s="600">
        <v>11</v>
      </c>
      <c r="B37" s="603"/>
      <c r="C37" s="174" t="s">
        <v>245</v>
      </c>
      <c r="D37" s="175"/>
      <c r="E37" s="175"/>
      <c r="F37" s="175"/>
      <c r="G37" s="176">
        <f>SUM(D37:F37)</f>
        <v>0</v>
      </c>
    </row>
    <row r="38" spans="1:7" ht="40.200000000000003" hidden="1" customHeight="1">
      <c r="A38" s="601"/>
      <c r="B38" s="604"/>
      <c r="C38" s="177" t="s">
        <v>246</v>
      </c>
      <c r="D38" s="178">
        <f>INT(D37/2)</f>
        <v>0</v>
      </c>
      <c r="E38" s="178">
        <f>INT(E37/2)</f>
        <v>0</v>
      </c>
      <c r="F38" s="184">
        <f>INT(F37/2)</f>
        <v>0</v>
      </c>
      <c r="G38" s="179">
        <f>SUM(D38:F38)</f>
        <v>0</v>
      </c>
    </row>
    <row r="39" spans="1:7" ht="40.200000000000003" hidden="1" customHeight="1" thickBot="1">
      <c r="A39" s="602"/>
      <c r="B39" s="605"/>
      <c r="C39" s="180" t="s">
        <v>247</v>
      </c>
      <c r="D39" s="181"/>
      <c r="E39" s="182"/>
      <c r="F39" s="182"/>
      <c r="G39" s="183"/>
    </row>
    <row r="40" spans="1:7" ht="40.200000000000003" hidden="1" customHeight="1">
      <c r="A40" s="600">
        <v>12</v>
      </c>
      <c r="B40" s="603"/>
      <c r="C40" s="174" t="s">
        <v>245</v>
      </c>
      <c r="D40" s="175"/>
      <c r="E40" s="175"/>
      <c r="F40" s="175"/>
      <c r="G40" s="176">
        <f>SUM(D40:F40)</f>
        <v>0</v>
      </c>
    </row>
    <row r="41" spans="1:7" ht="40.200000000000003" hidden="1" customHeight="1">
      <c r="A41" s="601"/>
      <c r="B41" s="604"/>
      <c r="C41" s="177" t="s">
        <v>246</v>
      </c>
      <c r="D41" s="178">
        <f>INT(D40/2)</f>
        <v>0</v>
      </c>
      <c r="E41" s="178">
        <f>INT(E40/2)</f>
        <v>0</v>
      </c>
      <c r="F41" s="184">
        <f>INT(F40/2)</f>
        <v>0</v>
      </c>
      <c r="G41" s="179">
        <f>SUM(D41:F41)</f>
        <v>0</v>
      </c>
    </row>
    <row r="42" spans="1:7" ht="40.200000000000003" hidden="1" customHeight="1" thickBot="1">
      <c r="A42" s="602"/>
      <c r="B42" s="605"/>
      <c r="C42" s="180" t="s">
        <v>247</v>
      </c>
      <c r="D42" s="181"/>
      <c r="E42" s="182"/>
      <c r="F42" s="182"/>
      <c r="G42" s="183"/>
    </row>
    <row r="43" spans="1:7" ht="40.200000000000003" hidden="1" customHeight="1">
      <c r="A43" s="600">
        <v>13</v>
      </c>
      <c r="B43" s="603"/>
      <c r="C43" s="174" t="s">
        <v>245</v>
      </c>
      <c r="D43" s="175"/>
      <c r="E43" s="175"/>
      <c r="F43" s="175"/>
      <c r="G43" s="176">
        <f>SUM(D43:F43)</f>
        <v>0</v>
      </c>
    </row>
    <row r="44" spans="1:7" ht="40.200000000000003" hidden="1" customHeight="1">
      <c r="A44" s="601"/>
      <c r="B44" s="604"/>
      <c r="C44" s="177" t="s">
        <v>246</v>
      </c>
      <c r="D44" s="178">
        <f>INT(D43/2)</f>
        <v>0</v>
      </c>
      <c r="E44" s="178">
        <f>INT(E43/2)</f>
        <v>0</v>
      </c>
      <c r="F44" s="184">
        <f>INT(F43/2)</f>
        <v>0</v>
      </c>
      <c r="G44" s="179">
        <f>SUM(D44:F44)</f>
        <v>0</v>
      </c>
    </row>
    <row r="45" spans="1:7" ht="40.200000000000003" hidden="1" customHeight="1" thickBot="1">
      <c r="A45" s="602"/>
      <c r="B45" s="605"/>
      <c r="C45" s="180" t="s">
        <v>247</v>
      </c>
      <c r="D45" s="181"/>
      <c r="E45" s="182"/>
      <c r="F45" s="182"/>
      <c r="G45" s="183"/>
    </row>
    <row r="46" spans="1:7" ht="40.200000000000003" hidden="1" customHeight="1">
      <c r="A46" s="600">
        <v>14</v>
      </c>
      <c r="B46" s="603"/>
      <c r="C46" s="174" t="s">
        <v>245</v>
      </c>
      <c r="D46" s="175"/>
      <c r="E46" s="175"/>
      <c r="F46" s="175"/>
      <c r="G46" s="176">
        <f>SUM(D46:F46)</f>
        <v>0</v>
      </c>
    </row>
    <row r="47" spans="1:7" ht="40.200000000000003" hidden="1" customHeight="1">
      <c r="A47" s="601"/>
      <c r="B47" s="604"/>
      <c r="C47" s="177" t="s">
        <v>246</v>
      </c>
      <c r="D47" s="178">
        <f>INT(D46/2)</f>
        <v>0</v>
      </c>
      <c r="E47" s="178">
        <f>INT(E46/2)</f>
        <v>0</v>
      </c>
      <c r="F47" s="184">
        <f>INT(F46/2)</f>
        <v>0</v>
      </c>
      <c r="G47" s="179">
        <f>SUM(D47:F47)</f>
        <v>0</v>
      </c>
    </row>
    <row r="48" spans="1:7" ht="40.200000000000003" hidden="1" customHeight="1" thickBot="1">
      <c r="A48" s="602"/>
      <c r="B48" s="605"/>
      <c r="C48" s="180" t="s">
        <v>247</v>
      </c>
      <c r="D48" s="181"/>
      <c r="E48" s="182"/>
      <c r="F48" s="182"/>
      <c r="G48" s="183"/>
    </row>
    <row r="49" spans="1:8" ht="40.200000000000003" hidden="1" customHeight="1">
      <c r="A49" s="600">
        <v>15</v>
      </c>
      <c r="B49" s="603"/>
      <c r="C49" s="174" t="s">
        <v>245</v>
      </c>
      <c r="D49" s="175"/>
      <c r="E49" s="175"/>
      <c r="F49" s="175"/>
      <c r="G49" s="176">
        <f>SUM(D49:F49)</f>
        <v>0</v>
      </c>
    </row>
    <row r="50" spans="1:8" ht="40.200000000000003" hidden="1" customHeight="1">
      <c r="A50" s="601"/>
      <c r="B50" s="604"/>
      <c r="C50" s="177" t="s">
        <v>246</v>
      </c>
      <c r="D50" s="178">
        <f>INT(D49/2)</f>
        <v>0</v>
      </c>
      <c r="E50" s="178">
        <f>INT(E49/2)</f>
        <v>0</v>
      </c>
      <c r="F50" s="184">
        <f>INT(F49/2)</f>
        <v>0</v>
      </c>
      <c r="G50" s="179">
        <f>SUM(D50:F50)</f>
        <v>0</v>
      </c>
    </row>
    <row r="51" spans="1:8" ht="40.200000000000003" hidden="1" customHeight="1" thickBot="1">
      <c r="A51" s="602"/>
      <c r="B51" s="605"/>
      <c r="C51" s="180" t="s">
        <v>247</v>
      </c>
      <c r="D51" s="181"/>
      <c r="E51" s="182"/>
      <c r="F51" s="182"/>
      <c r="G51" s="183"/>
    </row>
    <row r="52" spans="1:8" ht="24.6" customHeight="1" thickBot="1">
      <c r="A52" s="185"/>
      <c r="B52" s="186"/>
      <c r="C52" s="187"/>
      <c r="D52" s="188"/>
      <c r="E52" s="188"/>
      <c r="F52" s="188"/>
      <c r="G52" s="188"/>
    </row>
    <row r="53" spans="1:8" ht="97.8" customHeight="1">
      <c r="B53" s="611" t="s">
        <v>249</v>
      </c>
      <c r="C53" s="174"/>
      <c r="D53" s="189" t="s">
        <v>261</v>
      </c>
      <c r="E53" s="189" t="s">
        <v>242</v>
      </c>
      <c r="F53" s="190" t="s">
        <v>243</v>
      </c>
      <c r="G53" s="191"/>
    </row>
    <row r="54" spans="1:8" ht="41.25" customHeight="1">
      <c r="B54" s="612"/>
      <c r="C54" s="177" t="s">
        <v>250</v>
      </c>
      <c r="D54" s="192">
        <f>SUM(D7,D10,D13,D16,D19,D22,D25,D28,D31,D34,D37,D40,D43,D46,D49)</f>
        <v>0</v>
      </c>
      <c r="E54" s="192">
        <f>SUM(E7,E10,E13,E16,E19,E22,E25,E28,E31,E34,E37,E40,E43,E46,E49)</f>
        <v>0</v>
      </c>
      <c r="F54" s="193">
        <f>SUM(F7,F10,F13,F16,F19,F22,F25,F28,F31,F34,F37,F40,F43,F46,F49)</f>
        <v>0</v>
      </c>
      <c r="G54" s="191"/>
    </row>
    <row r="55" spans="1:8" ht="41.25" customHeight="1" thickBot="1">
      <c r="B55" s="613"/>
      <c r="C55" s="194" t="s">
        <v>246</v>
      </c>
      <c r="D55" s="195">
        <f>IF((INT(D54/2))&lt;400000,(INT(D54/2)),400000)</f>
        <v>0</v>
      </c>
      <c r="E55" s="195">
        <f>INT(E54/2)</f>
        <v>0</v>
      </c>
      <c r="F55" s="196">
        <f>SUM(F8,F11,F14,F17,F20,F23,F26,F29)</f>
        <v>0</v>
      </c>
      <c r="G55" s="191"/>
    </row>
    <row r="56" spans="1:8" ht="19.8" thickBot="1">
      <c r="B56" s="197"/>
      <c r="C56" s="197"/>
      <c r="D56" s="191"/>
      <c r="E56" s="191"/>
      <c r="F56" s="191"/>
      <c r="G56" s="191"/>
    </row>
    <row r="57" spans="1:8" ht="19.8" hidden="1" thickBot="1">
      <c r="B57" s="197"/>
      <c r="C57" s="197"/>
      <c r="D57" s="191"/>
      <c r="E57" s="191"/>
      <c r="F57" s="191"/>
      <c r="G57" s="191"/>
    </row>
    <row r="58" spans="1:8" ht="19.8" hidden="1" thickBot="1">
      <c r="B58" s="197"/>
      <c r="C58" s="197"/>
      <c r="D58" s="198"/>
      <c r="E58" s="198"/>
      <c r="F58" s="198"/>
      <c r="G58" s="198"/>
    </row>
    <row r="59" spans="1:8" ht="61.8" customHeight="1" thickBot="1">
      <c r="B59" s="197"/>
      <c r="C59" s="197"/>
      <c r="D59" s="198"/>
      <c r="E59" s="614" t="s">
        <v>251</v>
      </c>
      <c r="F59" s="615"/>
      <c r="G59" s="199">
        <f>SUM(D54:F54)</f>
        <v>0</v>
      </c>
    </row>
    <row r="60" spans="1:8" ht="61.8" customHeight="1" thickBot="1">
      <c r="B60" s="197"/>
      <c r="C60" s="197"/>
      <c r="D60" s="198"/>
      <c r="E60" s="614" t="s">
        <v>262</v>
      </c>
      <c r="F60" s="615"/>
      <c r="G60" s="200">
        <f>IF((SUM(D55:F55))&lt;800000,(SUM(D55:F55)),800000)</f>
        <v>0</v>
      </c>
      <c r="H60" s="201" t="s">
        <v>252</v>
      </c>
    </row>
    <row r="61" spans="1:8">
      <c r="D61" s="185"/>
      <c r="E61" s="185"/>
      <c r="F61" s="202"/>
      <c r="G61" s="185"/>
    </row>
  </sheetData>
  <sheetProtection sheet="1" formatColumns="0" formatRows="0" insertColumns="0" insertRows="0" deleteColumns="0" deleteRows="0"/>
  <mergeCells count="34">
    <mergeCell ref="B53:B55"/>
    <mergeCell ref="E59:F59"/>
    <mergeCell ref="E60:F60"/>
    <mergeCell ref="A43:A45"/>
    <mergeCell ref="B43:B45"/>
    <mergeCell ref="A46:A48"/>
    <mergeCell ref="B46:B48"/>
    <mergeCell ref="A49:A51"/>
    <mergeCell ref="B49:B51"/>
    <mergeCell ref="A34:A36"/>
    <mergeCell ref="B34:B36"/>
    <mergeCell ref="A37:A39"/>
    <mergeCell ref="B37:B39"/>
    <mergeCell ref="A40:A42"/>
    <mergeCell ref="B40:B42"/>
    <mergeCell ref="A25:A27"/>
    <mergeCell ref="B25:B27"/>
    <mergeCell ref="A28:A30"/>
    <mergeCell ref="B28:B30"/>
    <mergeCell ref="A31:A33"/>
    <mergeCell ref="B31:B33"/>
    <mergeCell ref="A16:A18"/>
    <mergeCell ref="B16:B18"/>
    <mergeCell ref="A19:A21"/>
    <mergeCell ref="B19:B21"/>
    <mergeCell ref="A22:A24"/>
    <mergeCell ref="B22:B24"/>
    <mergeCell ref="A13:A15"/>
    <mergeCell ref="B13:B15"/>
    <mergeCell ref="A2:G2"/>
    <mergeCell ref="A7:A9"/>
    <mergeCell ref="B7:B9"/>
    <mergeCell ref="A10:A12"/>
    <mergeCell ref="B10:B12"/>
  </mergeCells>
  <phoneticPr fontId="2"/>
  <pageMargins left="0.9055118110236221" right="0.31496062992125984" top="0.74803149606299213" bottom="0.74803149606299213" header="0.31496062992125984" footer="0.31496062992125984"/>
  <pageSetup paperSize="9" scale="43"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C769E-E26B-487B-A4B9-673898928C62}">
  <sheetPr>
    <tabColor theme="4" tint="0.39997558519241921"/>
    <pageSetUpPr fitToPage="1"/>
  </sheetPr>
  <dimension ref="A1:H61"/>
  <sheetViews>
    <sheetView view="pageBreakPreview" zoomScale="55" zoomScaleNormal="100" zoomScaleSheetLayoutView="55" workbookViewId="0">
      <pane xSplit="3" ySplit="6" topLeftCell="D7" activePane="bottomRight" state="frozen"/>
      <selection pane="topRight" activeCell="D1" sqref="D1"/>
      <selection pane="bottomLeft" activeCell="A7" sqref="A7"/>
      <selection pane="bottomRight" activeCell="D55" sqref="D55"/>
    </sheetView>
  </sheetViews>
  <sheetFormatPr defaultRowHeight="19.2"/>
  <cols>
    <col min="1" max="1" width="8.88671875" style="165"/>
    <col min="2" max="2" width="44.21875" style="165" customWidth="1"/>
    <col min="3" max="3" width="18.109375" style="165" customWidth="1"/>
    <col min="4" max="6" width="30.6640625" style="165" customWidth="1"/>
    <col min="7" max="7" width="38.21875" style="165" customWidth="1"/>
    <col min="8" max="16384" width="8.88671875" style="165"/>
  </cols>
  <sheetData>
    <row r="1" spans="1:7" s="163" customFormat="1" ht="28.2">
      <c r="A1" s="162" t="s">
        <v>237</v>
      </c>
      <c r="B1" s="162"/>
      <c r="C1" s="162"/>
      <c r="D1" s="162"/>
      <c r="E1" s="162"/>
      <c r="F1" s="162"/>
      <c r="G1" s="162"/>
    </row>
    <row r="2" spans="1:7" s="163" customFormat="1" ht="28.8" thickBot="1">
      <c r="A2" s="606" t="s">
        <v>253</v>
      </c>
      <c r="B2" s="607"/>
      <c r="C2" s="607"/>
      <c r="D2" s="607"/>
      <c r="E2" s="607"/>
      <c r="F2" s="607"/>
      <c r="G2" s="607"/>
    </row>
    <row r="3" spans="1:7" ht="24.75" customHeight="1" thickBot="1">
      <c r="A3" s="164"/>
      <c r="B3" s="164"/>
      <c r="C3" s="164"/>
      <c r="D3" s="164"/>
      <c r="G3" s="166" t="s">
        <v>238</v>
      </c>
    </row>
    <row r="4" spans="1:7" ht="87.6" customHeight="1" thickBot="1">
      <c r="G4" s="167" t="s">
        <v>413</v>
      </c>
    </row>
    <row r="5" spans="1:7" ht="24" thickBot="1">
      <c r="A5" s="168" t="s">
        <v>239</v>
      </c>
    </row>
    <row r="6" spans="1:7" ht="101.4" customHeight="1" thickBot="1">
      <c r="A6" s="169" t="s">
        <v>158</v>
      </c>
      <c r="B6" s="170" t="s">
        <v>240</v>
      </c>
      <c r="C6" s="171"/>
      <c r="D6" s="172" t="s">
        <v>241</v>
      </c>
      <c r="E6" s="172" t="s">
        <v>242</v>
      </c>
      <c r="F6" s="172" t="s">
        <v>243</v>
      </c>
      <c r="G6" s="173" t="s">
        <v>244</v>
      </c>
    </row>
    <row r="7" spans="1:7" ht="41.4" customHeight="1">
      <c r="A7" s="600">
        <v>1</v>
      </c>
      <c r="B7" s="608" t="s">
        <v>254</v>
      </c>
      <c r="C7" s="174" t="s">
        <v>245</v>
      </c>
      <c r="D7" s="175">
        <v>100000</v>
      </c>
      <c r="E7" s="175"/>
      <c r="F7" s="175"/>
      <c r="G7" s="176">
        <f>SUM(D7:F7)</f>
        <v>100000</v>
      </c>
    </row>
    <row r="8" spans="1:7" ht="41.4" customHeight="1">
      <c r="A8" s="601"/>
      <c r="B8" s="609"/>
      <c r="C8" s="177" t="s">
        <v>246</v>
      </c>
      <c r="D8" s="178">
        <f>INT(D7/2)</f>
        <v>50000</v>
      </c>
      <c r="E8" s="178">
        <f t="shared" ref="E8" si="0">INT(E7*2/3)</f>
        <v>0</v>
      </c>
      <c r="F8" s="184">
        <f>INT(F7*2/3)</f>
        <v>0</v>
      </c>
      <c r="G8" s="179">
        <f>SUM(D8:F8)</f>
        <v>50000</v>
      </c>
    </row>
    <row r="9" spans="1:7" ht="41.4" customHeight="1" thickBot="1">
      <c r="A9" s="602"/>
      <c r="B9" s="610"/>
      <c r="C9" s="180" t="s">
        <v>247</v>
      </c>
      <c r="D9" s="203" t="s">
        <v>255</v>
      </c>
      <c r="E9" s="203"/>
      <c r="F9" s="203"/>
      <c r="G9" s="204"/>
    </row>
    <row r="10" spans="1:7" ht="41.4" customHeight="1">
      <c r="A10" s="600">
        <v>2</v>
      </c>
      <c r="B10" s="608" t="s">
        <v>256</v>
      </c>
      <c r="C10" s="174" t="s">
        <v>245</v>
      </c>
      <c r="D10" s="175">
        <v>150000</v>
      </c>
      <c r="E10" s="175"/>
      <c r="F10" s="175"/>
      <c r="G10" s="176">
        <f>SUM(D10:F10)</f>
        <v>150000</v>
      </c>
    </row>
    <row r="11" spans="1:7" ht="41.4" customHeight="1">
      <c r="A11" s="601"/>
      <c r="B11" s="609"/>
      <c r="C11" s="177" t="s">
        <v>246</v>
      </c>
      <c r="D11" s="178">
        <f>INT(D10/2)</f>
        <v>75000</v>
      </c>
      <c r="E11" s="178">
        <f t="shared" ref="E11:F11" si="1">INT(E10*2/3)</f>
        <v>0</v>
      </c>
      <c r="F11" s="184">
        <f t="shared" si="1"/>
        <v>0</v>
      </c>
      <c r="G11" s="179">
        <f>SUM(D11:F11)</f>
        <v>75000</v>
      </c>
    </row>
    <row r="12" spans="1:7" ht="41.4" customHeight="1" thickBot="1">
      <c r="A12" s="602"/>
      <c r="B12" s="610"/>
      <c r="C12" s="180" t="s">
        <v>247</v>
      </c>
      <c r="D12" s="203" t="s">
        <v>257</v>
      </c>
      <c r="E12" s="203"/>
      <c r="F12" s="203"/>
      <c r="G12" s="204"/>
    </row>
    <row r="13" spans="1:7" ht="41.4" customHeight="1">
      <c r="A13" s="600">
        <v>3</v>
      </c>
      <c r="B13" s="608" t="s">
        <v>258</v>
      </c>
      <c r="C13" s="174" t="s">
        <v>245</v>
      </c>
      <c r="D13" s="175">
        <v>200000</v>
      </c>
      <c r="E13" s="175">
        <v>1500000</v>
      </c>
      <c r="F13" s="175">
        <v>48000</v>
      </c>
      <c r="G13" s="176">
        <f>SUM(D13:F13)</f>
        <v>1748000</v>
      </c>
    </row>
    <row r="14" spans="1:7" ht="41.4" customHeight="1">
      <c r="A14" s="601"/>
      <c r="B14" s="609"/>
      <c r="C14" s="177" t="s">
        <v>246</v>
      </c>
      <c r="D14" s="178">
        <f>INT(D13/2)</f>
        <v>100000</v>
      </c>
      <c r="E14" s="178">
        <f t="shared" ref="E14" si="2">INT(E13*2/3)</f>
        <v>1000000</v>
      </c>
      <c r="F14" s="184">
        <v>24000</v>
      </c>
      <c r="G14" s="179">
        <f>SUM(D14:F14)</f>
        <v>1124000</v>
      </c>
    </row>
    <row r="15" spans="1:7" ht="41.4" customHeight="1" thickBot="1">
      <c r="A15" s="602"/>
      <c r="B15" s="610"/>
      <c r="C15" s="180" t="s">
        <v>247</v>
      </c>
      <c r="D15" s="205" t="s">
        <v>259</v>
      </c>
      <c r="E15" s="206"/>
      <c r="F15" s="206" t="s">
        <v>260</v>
      </c>
      <c r="G15" s="204"/>
    </row>
    <row r="16" spans="1:7" ht="41.4" customHeight="1">
      <c r="A16" s="600">
        <v>4</v>
      </c>
      <c r="B16" s="608"/>
      <c r="C16" s="174" t="s">
        <v>245</v>
      </c>
      <c r="D16" s="175"/>
      <c r="E16" s="175"/>
      <c r="F16" s="175"/>
      <c r="G16" s="176">
        <f>SUM(D16:F16)</f>
        <v>0</v>
      </c>
    </row>
    <row r="17" spans="1:7" ht="41.4" customHeight="1">
      <c r="A17" s="601"/>
      <c r="B17" s="609"/>
      <c r="C17" s="177" t="s">
        <v>246</v>
      </c>
      <c r="D17" s="178">
        <f>INT(D16*2/3)</f>
        <v>0</v>
      </c>
      <c r="E17" s="178">
        <f t="shared" ref="E17" si="3">INT(E16*2/3)</f>
        <v>0</v>
      </c>
      <c r="F17" s="184"/>
      <c r="G17" s="179">
        <f>SUM(D17:F17)</f>
        <v>0</v>
      </c>
    </row>
    <row r="18" spans="1:7" ht="41.4" customHeight="1" thickBot="1">
      <c r="A18" s="602"/>
      <c r="B18" s="610"/>
      <c r="C18" s="180" t="s">
        <v>247</v>
      </c>
      <c r="D18" s="205"/>
      <c r="E18" s="206"/>
      <c r="F18" s="206"/>
      <c r="G18" s="204"/>
    </row>
    <row r="19" spans="1:7" ht="41.4" customHeight="1">
      <c r="A19" s="600">
        <v>5</v>
      </c>
      <c r="B19" s="608"/>
      <c r="C19" s="174" t="s">
        <v>245</v>
      </c>
      <c r="D19" s="175"/>
      <c r="E19" s="175"/>
      <c r="F19" s="175"/>
      <c r="G19" s="176">
        <f>SUM(D19:F19)</f>
        <v>0</v>
      </c>
    </row>
    <row r="20" spans="1:7" ht="41.4" customHeight="1">
      <c r="A20" s="601"/>
      <c r="B20" s="609"/>
      <c r="C20" s="177" t="s">
        <v>246</v>
      </c>
      <c r="D20" s="178">
        <f>INT(D19*2/3)</f>
        <v>0</v>
      </c>
      <c r="E20" s="178">
        <f t="shared" ref="E20:F20" si="4">INT(E19*2/3)</f>
        <v>0</v>
      </c>
      <c r="F20" s="184">
        <f t="shared" si="4"/>
        <v>0</v>
      </c>
      <c r="G20" s="179">
        <f>SUM(D20:F20)</f>
        <v>0</v>
      </c>
    </row>
    <row r="21" spans="1:7" ht="41.4" customHeight="1" thickBot="1">
      <c r="A21" s="602"/>
      <c r="B21" s="610"/>
      <c r="C21" s="180" t="s">
        <v>247</v>
      </c>
      <c r="D21" s="205"/>
      <c r="E21" s="206"/>
      <c r="F21" s="206"/>
      <c r="G21" s="204"/>
    </row>
    <row r="22" spans="1:7" ht="41.4" customHeight="1">
      <c r="A22" s="600">
        <v>6</v>
      </c>
      <c r="B22" s="608"/>
      <c r="C22" s="174" t="s">
        <v>245</v>
      </c>
      <c r="D22" s="175"/>
      <c r="E22" s="175"/>
      <c r="F22" s="175"/>
      <c r="G22" s="176">
        <f>SUM(D22:F22)</f>
        <v>0</v>
      </c>
    </row>
    <row r="23" spans="1:7" ht="41.4" customHeight="1">
      <c r="A23" s="601"/>
      <c r="B23" s="609"/>
      <c r="C23" s="177" t="s">
        <v>246</v>
      </c>
      <c r="D23" s="178">
        <f>INT(D22*2/3)</f>
        <v>0</v>
      </c>
      <c r="E23" s="178">
        <f t="shared" ref="E23:F23" si="5">INT(E22*2/3)</f>
        <v>0</v>
      </c>
      <c r="F23" s="184">
        <f t="shared" si="5"/>
        <v>0</v>
      </c>
      <c r="G23" s="179">
        <f>SUM(D23:F23)</f>
        <v>0</v>
      </c>
    </row>
    <row r="24" spans="1:7" ht="41.4" customHeight="1" thickBot="1">
      <c r="A24" s="602"/>
      <c r="B24" s="610"/>
      <c r="C24" s="180" t="s">
        <v>247</v>
      </c>
      <c r="D24" s="205"/>
      <c r="E24" s="206"/>
      <c r="F24" s="206"/>
      <c r="G24" s="207"/>
    </row>
    <row r="25" spans="1:7" ht="41.4" customHeight="1">
      <c r="A25" s="600">
        <v>7</v>
      </c>
      <c r="B25" s="608"/>
      <c r="C25" s="174" t="s">
        <v>245</v>
      </c>
      <c r="D25" s="175"/>
      <c r="E25" s="175"/>
      <c r="F25" s="175"/>
      <c r="G25" s="176">
        <f>SUM(D25:F25)</f>
        <v>0</v>
      </c>
    </row>
    <row r="26" spans="1:7" ht="41.4" customHeight="1">
      <c r="A26" s="601"/>
      <c r="B26" s="609"/>
      <c r="C26" s="177" t="s">
        <v>246</v>
      </c>
      <c r="D26" s="178">
        <f>INT(D25*2/3)</f>
        <v>0</v>
      </c>
      <c r="E26" s="178">
        <f t="shared" ref="E26:F26" si="6">INT(E25*2/3)</f>
        <v>0</v>
      </c>
      <c r="F26" s="184">
        <f t="shared" si="6"/>
        <v>0</v>
      </c>
      <c r="G26" s="179">
        <f>SUM(D26:F26)</f>
        <v>0</v>
      </c>
    </row>
    <row r="27" spans="1:7" ht="41.4" customHeight="1" thickBot="1">
      <c r="A27" s="602"/>
      <c r="B27" s="610"/>
      <c r="C27" s="180" t="s">
        <v>247</v>
      </c>
      <c r="D27" s="205"/>
      <c r="E27" s="206"/>
      <c r="F27" s="206"/>
      <c r="G27" s="204"/>
    </row>
    <row r="28" spans="1:7" ht="41.4" customHeight="1">
      <c r="A28" s="600">
        <v>8</v>
      </c>
      <c r="B28" s="608"/>
      <c r="C28" s="174" t="s">
        <v>245</v>
      </c>
      <c r="D28" s="175"/>
      <c r="E28" s="175"/>
      <c r="F28" s="175"/>
      <c r="G28" s="176">
        <f>SUM(D28:F28)</f>
        <v>0</v>
      </c>
    </row>
    <row r="29" spans="1:7" ht="41.4" customHeight="1">
      <c r="A29" s="601"/>
      <c r="B29" s="609"/>
      <c r="C29" s="177" t="s">
        <v>246</v>
      </c>
      <c r="D29" s="178">
        <f>INT(D28*2/3)</f>
        <v>0</v>
      </c>
      <c r="E29" s="178">
        <f t="shared" ref="E29:F29" si="7">INT(E28*2/3)</f>
        <v>0</v>
      </c>
      <c r="F29" s="184">
        <f t="shared" si="7"/>
        <v>0</v>
      </c>
      <c r="G29" s="179">
        <f>SUM(D29:F29)</f>
        <v>0</v>
      </c>
    </row>
    <row r="30" spans="1:7" ht="41.4" customHeight="1" thickBot="1">
      <c r="A30" s="602"/>
      <c r="B30" s="610"/>
      <c r="C30" s="180" t="s">
        <v>247</v>
      </c>
      <c r="D30" s="205"/>
      <c r="E30" s="206"/>
      <c r="F30" s="206"/>
      <c r="G30" s="204"/>
    </row>
    <row r="31" spans="1:7" ht="41.4" hidden="1" customHeight="1">
      <c r="A31" s="600">
        <v>9</v>
      </c>
      <c r="B31" s="603"/>
      <c r="C31" s="174" t="s">
        <v>245</v>
      </c>
      <c r="D31" s="208"/>
      <c r="E31" s="208"/>
      <c r="F31" s="208"/>
      <c r="G31" s="209">
        <f>SUM(D31:F31)</f>
        <v>0</v>
      </c>
    </row>
    <row r="32" spans="1:7" ht="41.4" hidden="1" customHeight="1">
      <c r="A32" s="601"/>
      <c r="B32" s="604"/>
      <c r="C32" s="177" t="s">
        <v>248</v>
      </c>
      <c r="D32" s="210">
        <f>INT(D31*2/3)</f>
        <v>0</v>
      </c>
      <c r="E32" s="210">
        <f t="shared" ref="E32:F32" si="8">INT(E31*2/3)</f>
        <v>0</v>
      </c>
      <c r="F32" s="211">
        <f t="shared" si="8"/>
        <v>0</v>
      </c>
      <c r="G32" s="212">
        <f>SUM(D32:F32)</f>
        <v>0</v>
      </c>
    </row>
    <row r="33" spans="1:7" ht="41.4" hidden="1" customHeight="1" thickBot="1">
      <c r="A33" s="602"/>
      <c r="B33" s="605"/>
      <c r="C33" s="180" t="s">
        <v>247</v>
      </c>
      <c r="D33" s="181"/>
      <c r="E33" s="182"/>
      <c r="F33" s="182"/>
      <c r="G33" s="183"/>
    </row>
    <row r="34" spans="1:7" ht="41.4" hidden="1" customHeight="1">
      <c r="A34" s="600">
        <v>10</v>
      </c>
      <c r="B34" s="603"/>
      <c r="C34" s="174" t="s">
        <v>245</v>
      </c>
      <c r="D34" s="208"/>
      <c r="E34" s="208"/>
      <c r="F34" s="208"/>
      <c r="G34" s="209">
        <f>SUM(D34:F34)</f>
        <v>0</v>
      </c>
    </row>
    <row r="35" spans="1:7" ht="41.4" hidden="1" customHeight="1">
      <c r="A35" s="601"/>
      <c r="B35" s="604"/>
      <c r="C35" s="177" t="s">
        <v>248</v>
      </c>
      <c r="D35" s="210">
        <f>INT(D34*2/3)</f>
        <v>0</v>
      </c>
      <c r="E35" s="210">
        <f t="shared" ref="E35:F35" si="9">INT(E34*2/3)</f>
        <v>0</v>
      </c>
      <c r="F35" s="211">
        <f t="shared" si="9"/>
        <v>0</v>
      </c>
      <c r="G35" s="212">
        <f>SUM(D35:F35)</f>
        <v>0</v>
      </c>
    </row>
    <row r="36" spans="1:7" ht="41.4" hidden="1" customHeight="1" thickBot="1">
      <c r="A36" s="602"/>
      <c r="B36" s="605"/>
      <c r="C36" s="180" t="s">
        <v>247</v>
      </c>
      <c r="D36" s="181"/>
      <c r="E36" s="182"/>
      <c r="F36" s="182"/>
      <c r="G36" s="183"/>
    </row>
    <row r="37" spans="1:7" ht="40.200000000000003" hidden="1" customHeight="1">
      <c r="A37" s="600">
        <v>11</v>
      </c>
      <c r="B37" s="603"/>
      <c r="C37" s="174" t="s">
        <v>245</v>
      </c>
      <c r="D37" s="208"/>
      <c r="E37" s="208"/>
      <c r="F37" s="208"/>
      <c r="G37" s="209">
        <f>SUM(D37:F37)</f>
        <v>0</v>
      </c>
    </row>
    <row r="38" spans="1:7" ht="40.200000000000003" hidden="1" customHeight="1">
      <c r="A38" s="601"/>
      <c r="B38" s="604"/>
      <c r="C38" s="177" t="s">
        <v>248</v>
      </c>
      <c r="D38" s="210">
        <f>INT(D37*2/3)</f>
        <v>0</v>
      </c>
      <c r="E38" s="210">
        <f t="shared" ref="E38:F38" si="10">INT(E37*2/3)</f>
        <v>0</v>
      </c>
      <c r="F38" s="211">
        <f t="shared" si="10"/>
        <v>0</v>
      </c>
      <c r="G38" s="212">
        <f>SUM(D38:F38)</f>
        <v>0</v>
      </c>
    </row>
    <row r="39" spans="1:7" ht="40.200000000000003" hidden="1" customHeight="1" thickBot="1">
      <c r="A39" s="602"/>
      <c r="B39" s="605"/>
      <c r="C39" s="180" t="s">
        <v>247</v>
      </c>
      <c r="D39" s="181"/>
      <c r="E39" s="182"/>
      <c r="F39" s="182"/>
      <c r="G39" s="183"/>
    </row>
    <row r="40" spans="1:7" ht="40.200000000000003" hidden="1" customHeight="1">
      <c r="A40" s="600">
        <v>12</v>
      </c>
      <c r="B40" s="603"/>
      <c r="C40" s="174" t="s">
        <v>245</v>
      </c>
      <c r="D40" s="208"/>
      <c r="E40" s="208"/>
      <c r="F40" s="208"/>
      <c r="G40" s="209">
        <f>SUM(D40:F40)</f>
        <v>0</v>
      </c>
    </row>
    <row r="41" spans="1:7" ht="40.200000000000003" hidden="1" customHeight="1">
      <c r="A41" s="601"/>
      <c r="B41" s="604"/>
      <c r="C41" s="177" t="s">
        <v>248</v>
      </c>
      <c r="D41" s="210">
        <f>INT(D40*2/3)</f>
        <v>0</v>
      </c>
      <c r="E41" s="210">
        <f t="shared" ref="E41:F41" si="11">INT(E40*2/3)</f>
        <v>0</v>
      </c>
      <c r="F41" s="211">
        <f t="shared" si="11"/>
        <v>0</v>
      </c>
      <c r="G41" s="212">
        <f>SUM(D41:F41)</f>
        <v>0</v>
      </c>
    </row>
    <row r="42" spans="1:7" ht="40.200000000000003" hidden="1" customHeight="1" thickBot="1">
      <c r="A42" s="602"/>
      <c r="B42" s="605"/>
      <c r="C42" s="180" t="s">
        <v>247</v>
      </c>
      <c r="D42" s="181"/>
      <c r="E42" s="182"/>
      <c r="F42" s="182"/>
      <c r="G42" s="183"/>
    </row>
    <row r="43" spans="1:7" ht="40.200000000000003" hidden="1" customHeight="1">
      <c r="A43" s="600">
        <v>13</v>
      </c>
      <c r="B43" s="603"/>
      <c r="C43" s="174" t="s">
        <v>245</v>
      </c>
      <c r="D43" s="208"/>
      <c r="E43" s="208"/>
      <c r="F43" s="208"/>
      <c r="G43" s="209">
        <f>SUM(D43:F43)</f>
        <v>0</v>
      </c>
    </row>
    <row r="44" spans="1:7" ht="40.200000000000003" hidden="1" customHeight="1">
      <c r="A44" s="601"/>
      <c r="B44" s="604"/>
      <c r="C44" s="177" t="s">
        <v>248</v>
      </c>
      <c r="D44" s="210">
        <f>INT(D43*2/3)</f>
        <v>0</v>
      </c>
      <c r="E44" s="210">
        <f t="shared" ref="E44:F44" si="12">INT(E43*2/3)</f>
        <v>0</v>
      </c>
      <c r="F44" s="211">
        <f t="shared" si="12"/>
        <v>0</v>
      </c>
      <c r="G44" s="212">
        <f>SUM(D44:F44)</f>
        <v>0</v>
      </c>
    </row>
    <row r="45" spans="1:7" ht="40.200000000000003" hidden="1" customHeight="1" thickBot="1">
      <c r="A45" s="602"/>
      <c r="B45" s="605"/>
      <c r="C45" s="180" t="s">
        <v>247</v>
      </c>
      <c r="D45" s="181"/>
      <c r="E45" s="182"/>
      <c r="F45" s="182"/>
      <c r="G45" s="183"/>
    </row>
    <row r="46" spans="1:7" ht="40.200000000000003" hidden="1" customHeight="1">
      <c r="A46" s="600">
        <v>14</v>
      </c>
      <c r="B46" s="603"/>
      <c r="C46" s="174" t="s">
        <v>245</v>
      </c>
      <c r="D46" s="208"/>
      <c r="E46" s="208"/>
      <c r="F46" s="208"/>
      <c r="G46" s="209">
        <f>SUM(D46:F46)</f>
        <v>0</v>
      </c>
    </row>
    <row r="47" spans="1:7" ht="40.200000000000003" hidden="1" customHeight="1">
      <c r="A47" s="601"/>
      <c r="B47" s="604"/>
      <c r="C47" s="177" t="s">
        <v>248</v>
      </c>
      <c r="D47" s="210">
        <f>INT(D46*2/3)</f>
        <v>0</v>
      </c>
      <c r="E47" s="210">
        <f t="shared" ref="E47:F47" si="13">INT(E46*2/3)</f>
        <v>0</v>
      </c>
      <c r="F47" s="211">
        <f t="shared" si="13"/>
        <v>0</v>
      </c>
      <c r="G47" s="212">
        <f>SUM(D47:F47)</f>
        <v>0</v>
      </c>
    </row>
    <row r="48" spans="1:7" ht="40.200000000000003" hidden="1" customHeight="1" thickBot="1">
      <c r="A48" s="602"/>
      <c r="B48" s="605"/>
      <c r="C48" s="180" t="s">
        <v>247</v>
      </c>
      <c r="D48" s="181"/>
      <c r="E48" s="182"/>
      <c r="F48" s="182"/>
      <c r="G48" s="183"/>
    </row>
    <row r="49" spans="1:8" ht="40.200000000000003" hidden="1" customHeight="1">
      <c r="A49" s="600">
        <v>15</v>
      </c>
      <c r="B49" s="603"/>
      <c r="C49" s="174" t="s">
        <v>245</v>
      </c>
      <c r="D49" s="208"/>
      <c r="E49" s="208"/>
      <c r="F49" s="208"/>
      <c r="G49" s="209">
        <f>SUM(D49:F49)</f>
        <v>0</v>
      </c>
    </row>
    <row r="50" spans="1:8" ht="40.200000000000003" hidden="1" customHeight="1">
      <c r="A50" s="601"/>
      <c r="B50" s="604"/>
      <c r="C50" s="177" t="s">
        <v>248</v>
      </c>
      <c r="D50" s="210">
        <f>INT(D49*2/3)</f>
        <v>0</v>
      </c>
      <c r="E50" s="210">
        <f t="shared" ref="E50:F50" si="14">INT(E49*2/3)</f>
        <v>0</v>
      </c>
      <c r="F50" s="211">
        <f t="shared" si="14"/>
        <v>0</v>
      </c>
      <c r="G50" s="212">
        <f>SUM(D50:F50)</f>
        <v>0</v>
      </c>
    </row>
    <row r="51" spans="1:8" ht="40.200000000000003" hidden="1" customHeight="1" thickBot="1">
      <c r="A51" s="602"/>
      <c r="B51" s="605"/>
      <c r="C51" s="180" t="s">
        <v>247</v>
      </c>
      <c r="D51" s="181"/>
      <c r="E51" s="182"/>
      <c r="F51" s="182"/>
      <c r="G51" s="183"/>
    </row>
    <row r="52" spans="1:8" ht="24.6" customHeight="1" thickBot="1">
      <c r="A52" s="185"/>
      <c r="B52" s="186"/>
      <c r="C52" s="187"/>
      <c r="D52" s="188"/>
      <c r="E52" s="188"/>
      <c r="F52" s="188"/>
      <c r="G52" s="188"/>
    </row>
    <row r="53" spans="1:8" ht="96.6" customHeight="1">
      <c r="B53" s="611" t="s">
        <v>249</v>
      </c>
      <c r="C53" s="174"/>
      <c r="D53" s="189" t="s">
        <v>261</v>
      </c>
      <c r="E53" s="189" t="s">
        <v>242</v>
      </c>
      <c r="F53" s="190" t="s">
        <v>243</v>
      </c>
      <c r="G53" s="191"/>
    </row>
    <row r="54" spans="1:8" ht="41.25" customHeight="1">
      <c r="B54" s="612"/>
      <c r="C54" s="177" t="s">
        <v>250</v>
      </c>
      <c r="D54" s="192">
        <f>SUM(D7,D10,D13,D16,D19,D22,D25,D28,D31,D34,D37,D40,D43,D46,D49)</f>
        <v>450000</v>
      </c>
      <c r="E54" s="192">
        <f>SUM(E7,E10,E13,E16,E19,E22,E25,E28,E31,E34,E37,E40,E43,E46,E49)</f>
        <v>1500000</v>
      </c>
      <c r="F54" s="193">
        <f>SUM(F7,F10,F13,F16,F19,F22,F25,F28,F31,F34,F37,F40,F43,F46,F49)</f>
        <v>48000</v>
      </c>
      <c r="G54" s="191"/>
    </row>
    <row r="55" spans="1:8" ht="41.25" customHeight="1" thickBot="1">
      <c r="B55" s="613"/>
      <c r="C55" s="194" t="s">
        <v>246</v>
      </c>
      <c r="D55" s="195">
        <f>IF((INT(D54/2))&lt;400000,(INT(D54/2)),400000)</f>
        <v>225000</v>
      </c>
      <c r="E55" s="195">
        <f>INT(E54/2)</f>
        <v>750000</v>
      </c>
      <c r="F55" s="196">
        <f>INT(F54/2)</f>
        <v>24000</v>
      </c>
      <c r="G55" s="191"/>
    </row>
    <row r="56" spans="1:8" ht="19.8" thickBot="1">
      <c r="B56" s="197"/>
      <c r="C56" s="197"/>
      <c r="D56" s="191"/>
      <c r="E56" s="191"/>
      <c r="F56" s="191"/>
      <c r="G56" s="191"/>
    </row>
    <row r="57" spans="1:8" ht="19.8" hidden="1" thickBot="1">
      <c r="B57" s="197"/>
      <c r="C57" s="197"/>
      <c r="D57" s="191"/>
      <c r="E57" s="191"/>
      <c r="F57" s="191"/>
      <c r="G57" s="191"/>
    </row>
    <row r="58" spans="1:8" ht="19.8" hidden="1" thickBot="1">
      <c r="B58" s="197"/>
      <c r="C58" s="197"/>
      <c r="D58" s="198"/>
      <c r="E58" s="198"/>
      <c r="F58" s="198"/>
      <c r="G58" s="198"/>
    </row>
    <row r="59" spans="1:8" ht="61.8" customHeight="1" thickBot="1">
      <c r="B59" s="197"/>
      <c r="C59" s="197"/>
      <c r="D59" s="198"/>
      <c r="E59" s="198"/>
      <c r="F59" s="213" t="s">
        <v>251</v>
      </c>
      <c r="G59" s="214">
        <f>SUM(D54:F54)</f>
        <v>1998000</v>
      </c>
    </row>
    <row r="60" spans="1:8" ht="76.2" customHeight="1" thickBot="1">
      <c r="B60" s="197"/>
      <c r="C60" s="197"/>
      <c r="D60" s="198"/>
      <c r="E60" s="198"/>
      <c r="F60" s="213" t="s">
        <v>262</v>
      </c>
      <c r="G60" s="215">
        <f>IF((SUM(D55:F55))&lt;800000,(SUM(D55:F55)),800000)</f>
        <v>800000</v>
      </c>
      <c r="H60" s="216"/>
    </row>
    <row r="61" spans="1:8">
      <c r="D61" s="185"/>
      <c r="E61" s="185"/>
      <c r="F61" s="202"/>
      <c r="G61" s="185"/>
    </row>
  </sheetData>
  <sheetProtection formatColumns="0" formatRows="0" insertColumns="0" insertRows="0" deleteColumns="0" deleteRows="0"/>
  <mergeCells count="32">
    <mergeCell ref="B53:B55"/>
    <mergeCell ref="A43:A45"/>
    <mergeCell ref="B43:B45"/>
    <mergeCell ref="A46:A48"/>
    <mergeCell ref="B46:B48"/>
    <mergeCell ref="A49:A51"/>
    <mergeCell ref="B49:B51"/>
    <mergeCell ref="A34:A36"/>
    <mergeCell ref="B34:B36"/>
    <mergeCell ref="A37:A39"/>
    <mergeCell ref="B37:B39"/>
    <mergeCell ref="A40:A42"/>
    <mergeCell ref="B40:B42"/>
    <mergeCell ref="A25:A27"/>
    <mergeCell ref="B25:B27"/>
    <mergeCell ref="A28:A30"/>
    <mergeCell ref="B28:B30"/>
    <mergeCell ref="A31:A33"/>
    <mergeCell ref="B31:B33"/>
    <mergeCell ref="A16:A18"/>
    <mergeCell ref="B16:B18"/>
    <mergeCell ref="A19:A21"/>
    <mergeCell ref="B19:B21"/>
    <mergeCell ref="A22:A24"/>
    <mergeCell ref="B22:B24"/>
    <mergeCell ref="A13:A15"/>
    <mergeCell ref="B13:B15"/>
    <mergeCell ref="A2:G2"/>
    <mergeCell ref="A7:A9"/>
    <mergeCell ref="B7:B9"/>
    <mergeCell ref="A10:A12"/>
    <mergeCell ref="B10:B12"/>
  </mergeCells>
  <phoneticPr fontId="2"/>
  <pageMargins left="0.9055118110236221" right="0.31496062992125984" top="0.74803149606299213" bottom="0.74803149606299213" header="0.31496062992125984" footer="0.31496062992125984"/>
  <pageSetup paperSize="9" scale="45"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71538-5A2B-4031-8186-313FB7B5962E}">
  <sheetPr>
    <tabColor rgb="FFFF0000"/>
  </sheetPr>
  <dimension ref="A1"/>
  <sheetViews>
    <sheetView zoomScaleNormal="100" workbookViewId="0">
      <selection activeCell="F39" sqref="F39:F40"/>
    </sheetView>
  </sheetViews>
  <sheetFormatPr defaultRowHeight="13.2"/>
  <sheetData/>
  <phoneticPr fontId="2"/>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10"/>
  <sheetViews>
    <sheetView view="pageBreakPreview" topLeftCell="A10" zoomScale="107" zoomScaleNormal="85" zoomScaleSheetLayoutView="107" workbookViewId="0">
      <selection activeCell="J136" sqref="J136"/>
    </sheetView>
  </sheetViews>
  <sheetFormatPr defaultRowHeight="13.2"/>
  <cols>
    <col min="1" max="11" width="3" style="15" customWidth="1"/>
    <col min="12" max="16" width="3.44140625" style="15" customWidth="1"/>
    <col min="17" max="28" width="3" style="15" customWidth="1"/>
    <col min="29" max="30" width="3" customWidth="1"/>
  </cols>
  <sheetData>
    <row r="1" spans="1:29">
      <c r="A1" s="14" t="s">
        <v>0</v>
      </c>
      <c r="B1" s="14"/>
      <c r="C1" s="14"/>
      <c r="D1" s="14"/>
      <c r="E1" s="14"/>
      <c r="F1" s="14"/>
      <c r="G1" s="14"/>
      <c r="H1" s="14"/>
      <c r="I1" s="14"/>
      <c r="J1" s="14"/>
      <c r="K1" s="14"/>
      <c r="L1" s="14"/>
      <c r="M1" s="14"/>
    </row>
    <row r="5" spans="1:29" s="1" customFormat="1">
      <c r="A5" s="2"/>
      <c r="B5" s="2"/>
      <c r="C5" s="2"/>
      <c r="D5" s="2"/>
      <c r="E5" s="2"/>
      <c r="F5" s="2"/>
      <c r="G5" s="2"/>
      <c r="H5" s="2"/>
      <c r="I5" s="2"/>
      <c r="J5" s="2"/>
      <c r="K5" s="2"/>
      <c r="L5" s="2"/>
      <c r="M5" s="2"/>
      <c r="N5" s="2"/>
      <c r="O5" s="2"/>
      <c r="P5" s="2"/>
      <c r="Q5" s="2"/>
      <c r="R5" s="2"/>
      <c r="S5" s="2"/>
      <c r="T5" s="2"/>
      <c r="U5" s="2"/>
      <c r="V5" s="2"/>
      <c r="W5" s="2"/>
      <c r="X5" s="2"/>
      <c r="Y5" s="2"/>
      <c r="Z5" s="2"/>
      <c r="AA5" s="2"/>
      <c r="AB5" s="2"/>
    </row>
    <row r="6" spans="1:29" s="1" customFormat="1" ht="13.5" customHeight="1">
      <c r="A6" s="2"/>
      <c r="B6" s="2"/>
      <c r="C6" s="2"/>
      <c r="D6" s="2"/>
      <c r="E6" s="2"/>
      <c r="F6" s="2"/>
      <c r="G6" s="2"/>
      <c r="H6" s="2"/>
      <c r="I6" s="2"/>
      <c r="J6" s="2"/>
      <c r="K6" s="2"/>
      <c r="L6" s="2"/>
      <c r="M6" s="2"/>
      <c r="N6" s="2"/>
      <c r="O6" s="2"/>
      <c r="P6" s="2"/>
      <c r="Q6" s="2"/>
      <c r="R6" s="2"/>
      <c r="S6" s="2"/>
      <c r="T6" s="2"/>
      <c r="U6" s="624" t="s">
        <v>66</v>
      </c>
      <c r="V6" s="624"/>
      <c r="W6" s="624"/>
      <c r="X6" s="624"/>
      <c r="Y6" s="624"/>
      <c r="Z6" s="624"/>
      <c r="AA6" s="624"/>
      <c r="AB6" s="624"/>
    </row>
    <row r="7" spans="1:29" s="1" customFormat="1">
      <c r="A7" s="2"/>
      <c r="B7" s="2"/>
      <c r="C7" s="2"/>
      <c r="D7" s="2"/>
      <c r="E7" s="2"/>
      <c r="F7" s="2"/>
      <c r="G7" s="2"/>
      <c r="H7" s="2"/>
      <c r="I7" s="2"/>
      <c r="J7" s="2"/>
      <c r="K7" s="2"/>
      <c r="L7" s="2"/>
      <c r="M7" s="2"/>
      <c r="N7" s="2"/>
      <c r="O7" s="2"/>
      <c r="P7" s="2"/>
      <c r="Q7" s="2"/>
      <c r="R7" s="2"/>
      <c r="S7" s="2"/>
      <c r="T7" s="2"/>
      <c r="U7" s="2"/>
      <c r="V7" s="2"/>
      <c r="W7" s="2"/>
      <c r="X7" s="2"/>
      <c r="Y7" s="2"/>
      <c r="Z7" s="2"/>
      <c r="AA7" s="2"/>
      <c r="AB7" s="2"/>
    </row>
    <row r="8" spans="1:29" s="1" customFormat="1">
      <c r="A8" s="2"/>
      <c r="B8" s="2" t="s">
        <v>3</v>
      </c>
      <c r="C8" s="2"/>
      <c r="D8" s="2"/>
      <c r="E8" s="2"/>
      <c r="F8" s="2"/>
      <c r="G8" s="2"/>
      <c r="H8" s="2"/>
      <c r="I8" s="2"/>
      <c r="J8" s="2"/>
      <c r="K8" s="2"/>
      <c r="L8" s="2"/>
      <c r="M8" s="2"/>
      <c r="N8" s="2"/>
      <c r="O8" s="2"/>
      <c r="P8" s="2"/>
      <c r="Q8" s="2"/>
      <c r="R8" s="2"/>
      <c r="S8" s="2"/>
      <c r="T8" s="2"/>
      <c r="U8" s="2"/>
      <c r="V8" s="2"/>
      <c r="W8" s="2"/>
      <c r="X8" s="2"/>
      <c r="Y8" s="2"/>
      <c r="Z8" s="2"/>
      <c r="AA8" s="2"/>
      <c r="AB8" s="2"/>
    </row>
    <row r="9" spans="1:29" s="1" customFormat="1">
      <c r="A9" s="2"/>
      <c r="B9" s="2"/>
      <c r="C9" s="2"/>
      <c r="D9" s="2"/>
      <c r="E9" s="2"/>
      <c r="F9" s="2"/>
      <c r="G9" s="2"/>
      <c r="H9" s="2"/>
      <c r="I9" s="2"/>
      <c r="J9" s="2"/>
      <c r="K9" s="2"/>
      <c r="L9" s="2"/>
      <c r="M9" s="2"/>
      <c r="N9" s="2"/>
      <c r="O9" s="2"/>
      <c r="P9" s="2"/>
      <c r="Q9" s="2"/>
      <c r="R9" s="2"/>
      <c r="S9" s="2"/>
      <c r="T9" s="2"/>
      <c r="U9" s="2"/>
      <c r="V9" s="2"/>
      <c r="W9" s="2"/>
      <c r="X9" s="2"/>
      <c r="Y9" s="2"/>
      <c r="Z9" s="2"/>
      <c r="AA9" s="2"/>
      <c r="AB9" s="2"/>
    </row>
    <row r="10" spans="1:29" s="1" customForma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row>
    <row r="11" spans="1:29" s="1" customFormat="1" ht="35.4" customHeight="1">
      <c r="A11" s="2"/>
      <c r="B11" s="2"/>
      <c r="C11" s="2"/>
      <c r="D11" s="2"/>
      <c r="E11" s="2"/>
      <c r="F11" s="2"/>
      <c r="G11" s="2"/>
      <c r="H11" s="2"/>
      <c r="I11" s="2"/>
      <c r="J11" s="2"/>
      <c r="K11" s="2"/>
      <c r="L11" s="526" t="s">
        <v>4</v>
      </c>
      <c r="M11" s="526"/>
      <c r="N11" s="526"/>
      <c r="O11" s="526"/>
      <c r="P11" s="526"/>
      <c r="Q11" s="16"/>
      <c r="R11" s="527">
        <f>+'①公社1号様式、別紙1、別紙2'!R9</f>
        <v>0</v>
      </c>
      <c r="S11" s="527"/>
      <c r="T11" s="527"/>
      <c r="U11" s="527"/>
      <c r="V11" s="527"/>
      <c r="W11" s="527"/>
      <c r="X11" s="527"/>
      <c r="Y11" s="527"/>
      <c r="Z11" s="527"/>
      <c r="AA11" s="527"/>
      <c r="AB11" s="527"/>
      <c r="AC11" s="6"/>
    </row>
    <row r="12" spans="1:29" s="1" customFormat="1" ht="35.4" customHeight="1">
      <c r="A12" s="2"/>
      <c r="B12" s="2"/>
      <c r="C12" s="2"/>
      <c r="D12" s="2"/>
      <c r="E12" s="2"/>
      <c r="F12" s="2"/>
      <c r="G12" s="2"/>
      <c r="H12" s="2"/>
      <c r="I12" s="2"/>
      <c r="J12" s="2"/>
      <c r="K12" s="2"/>
      <c r="L12" s="526" t="s">
        <v>5</v>
      </c>
      <c r="M12" s="526"/>
      <c r="N12" s="526"/>
      <c r="O12" s="526"/>
      <c r="P12" s="526"/>
      <c r="Q12" s="16"/>
      <c r="R12" s="527">
        <f>+'①公社1号様式、別紙1、別紙2'!R10</f>
        <v>0</v>
      </c>
      <c r="S12" s="527"/>
      <c r="T12" s="527"/>
      <c r="U12" s="527"/>
      <c r="V12" s="527"/>
      <c r="W12" s="527"/>
      <c r="X12" s="527"/>
      <c r="Y12" s="527"/>
      <c r="Z12" s="527"/>
      <c r="AA12" s="527"/>
      <c r="AB12" s="527"/>
      <c r="AC12" s="7"/>
    </row>
    <row r="13" spans="1:29" s="1" customFormat="1" ht="35.4" customHeight="1">
      <c r="A13" s="2"/>
      <c r="B13" s="2"/>
      <c r="C13" s="2"/>
      <c r="D13" s="2"/>
      <c r="E13" s="2"/>
      <c r="F13" s="2"/>
      <c r="G13" s="2"/>
      <c r="H13" s="2"/>
      <c r="I13" s="2"/>
      <c r="J13" s="2"/>
      <c r="K13" s="2"/>
      <c r="L13" s="526" t="s">
        <v>6</v>
      </c>
      <c r="M13" s="526"/>
      <c r="N13" s="526"/>
      <c r="O13" s="526"/>
      <c r="P13" s="526"/>
      <c r="Q13" s="16"/>
      <c r="R13" s="528">
        <f>+'①公社1号様式、別紙1、別紙2'!R11</f>
        <v>0</v>
      </c>
      <c r="S13" s="528"/>
      <c r="T13" s="528"/>
      <c r="U13" s="528"/>
      <c r="V13" s="528"/>
      <c r="W13" s="528"/>
      <c r="X13" s="528"/>
      <c r="Y13" s="528"/>
      <c r="Z13" s="528"/>
      <c r="AA13" s="528"/>
      <c r="AB13" s="528"/>
    </row>
    <row r="14" spans="1:29" s="1" customForma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row>
    <row r="15" spans="1:29" s="1" customForma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29" s="1" customFormat="1">
      <c r="A16" s="627" t="s">
        <v>72</v>
      </c>
      <c r="B16" s="627"/>
      <c r="C16" s="627"/>
      <c r="D16" s="627"/>
      <c r="E16" s="627"/>
      <c r="F16" s="627"/>
      <c r="G16" s="627"/>
      <c r="H16" s="627"/>
      <c r="I16" s="627"/>
      <c r="J16" s="627"/>
      <c r="K16" s="627"/>
      <c r="L16" s="627"/>
      <c r="M16" s="627"/>
      <c r="N16" s="627"/>
      <c r="O16" s="627"/>
      <c r="P16" s="627"/>
      <c r="Q16" s="627"/>
      <c r="R16" s="627"/>
      <c r="S16" s="627"/>
      <c r="T16" s="627"/>
      <c r="U16" s="627"/>
      <c r="V16" s="627"/>
      <c r="W16" s="627"/>
      <c r="X16" s="627"/>
      <c r="Y16" s="627"/>
      <c r="Z16" s="627"/>
      <c r="AA16" s="627"/>
      <c r="AB16" s="627"/>
    </row>
    <row r="17" spans="1:30" s="1" customForma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row>
    <row r="18" spans="1:30" s="1" customForma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30" s="1" customForma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30" s="1" customFormat="1" ht="15.75" customHeight="1">
      <c r="A20" s="524" t="s">
        <v>191</v>
      </c>
      <c r="B20" s="524"/>
      <c r="C20" s="524"/>
      <c r="D20" s="524"/>
      <c r="E20" s="524"/>
      <c r="F20" s="524"/>
      <c r="G20" s="524"/>
      <c r="H20" s="524"/>
      <c r="I20" s="524"/>
      <c r="J20" s="524"/>
      <c r="K20" s="524"/>
      <c r="L20" s="524"/>
      <c r="M20" s="524"/>
      <c r="N20" s="524"/>
      <c r="O20" s="524"/>
      <c r="P20" s="524"/>
      <c r="Q20" s="524"/>
      <c r="R20" s="524"/>
      <c r="S20" s="524"/>
      <c r="T20" s="524"/>
      <c r="U20" s="524"/>
      <c r="V20" s="524"/>
      <c r="W20" s="524"/>
      <c r="X20" s="524"/>
      <c r="Y20" s="524"/>
      <c r="Z20" s="524"/>
      <c r="AA20" s="524"/>
      <c r="AB20" s="524"/>
      <c r="AC20" s="2"/>
      <c r="AD20" s="3"/>
    </row>
    <row r="21" spans="1:30" s="1" customFormat="1" ht="15.75" customHeight="1">
      <c r="A21" s="524"/>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2"/>
      <c r="AD21" s="3"/>
    </row>
    <row r="22" spans="1:30" s="1" customFormat="1">
      <c r="A22" s="524"/>
      <c r="B22" s="524"/>
      <c r="C22" s="524"/>
      <c r="D22" s="524"/>
      <c r="E22" s="524"/>
      <c r="F22" s="524"/>
      <c r="G22" s="524"/>
      <c r="H22" s="524"/>
      <c r="I22" s="524"/>
      <c r="J22" s="524"/>
      <c r="K22" s="524"/>
      <c r="L22" s="524"/>
      <c r="M22" s="524"/>
      <c r="N22" s="524"/>
      <c r="O22" s="524"/>
      <c r="P22" s="524"/>
      <c r="Q22" s="524"/>
      <c r="R22" s="524"/>
      <c r="S22" s="524"/>
      <c r="T22" s="524"/>
      <c r="U22" s="524"/>
      <c r="V22" s="524"/>
      <c r="W22" s="524"/>
      <c r="X22" s="524"/>
      <c r="Y22" s="524"/>
      <c r="Z22" s="524"/>
      <c r="AA22" s="524"/>
      <c r="AB22" s="524"/>
    </row>
    <row r="23" spans="1:30" s="1" customForma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30" s="1" customFormat="1">
      <c r="A24" s="2"/>
      <c r="B24" s="2"/>
      <c r="C24" s="2"/>
      <c r="D24" s="2"/>
      <c r="E24" s="2"/>
      <c r="F24" s="2"/>
      <c r="G24" s="2"/>
      <c r="H24" s="2"/>
      <c r="I24" s="2"/>
      <c r="J24" s="2"/>
      <c r="K24" s="2"/>
      <c r="L24" s="2"/>
      <c r="M24" s="2"/>
      <c r="N24" s="2" t="s">
        <v>7</v>
      </c>
      <c r="O24" s="2"/>
      <c r="P24" s="2"/>
      <c r="Q24" s="2"/>
      <c r="R24" s="2"/>
      <c r="S24" s="2"/>
      <c r="T24" s="2"/>
      <c r="U24" s="2"/>
      <c r="V24" s="2"/>
      <c r="W24" s="2"/>
      <c r="X24" s="2"/>
      <c r="Y24" s="2"/>
      <c r="Z24" s="2"/>
      <c r="AA24" s="2"/>
      <c r="AB24" s="2"/>
    </row>
    <row r="25" spans="1:30" s="1" customForma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30" s="1" customForma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30" s="1" customFormat="1">
      <c r="A27" s="2">
        <v>1</v>
      </c>
      <c r="B27" s="2"/>
      <c r="C27" s="2" t="s">
        <v>8</v>
      </c>
      <c r="D27" s="2"/>
      <c r="E27" s="2"/>
      <c r="F27" s="2"/>
      <c r="G27" s="2"/>
      <c r="H27" s="2"/>
      <c r="I27" s="2"/>
      <c r="J27" s="2"/>
      <c r="K27" s="2"/>
      <c r="L27" s="2" t="s">
        <v>73</v>
      </c>
      <c r="M27" s="2"/>
      <c r="N27" s="2"/>
      <c r="O27" s="2"/>
      <c r="P27" s="2"/>
      <c r="Q27" s="2"/>
      <c r="R27" s="2"/>
      <c r="S27" s="2"/>
      <c r="T27" s="2"/>
      <c r="U27" s="2"/>
      <c r="V27" s="2"/>
      <c r="W27" s="2"/>
      <c r="X27" s="2"/>
      <c r="Y27" s="2"/>
      <c r="Z27" s="2"/>
      <c r="AA27" s="2"/>
      <c r="AB27" s="2"/>
    </row>
    <row r="28" spans="1:30" s="1" customForma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30" s="1" customForma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30" s="1" customFormat="1" ht="14.25"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row>
    <row r="31" spans="1:30" s="1" customFormat="1" ht="16.5" customHeight="1">
      <c r="A31" s="2">
        <v>2</v>
      </c>
      <c r="B31" s="2"/>
      <c r="C31" s="2" t="s">
        <v>68</v>
      </c>
      <c r="D31" s="2"/>
      <c r="E31" s="2"/>
      <c r="F31" s="2"/>
      <c r="G31" s="2"/>
      <c r="H31" s="2"/>
      <c r="I31" s="2"/>
      <c r="J31" s="2"/>
      <c r="K31" s="2"/>
      <c r="L31" s="2"/>
      <c r="M31" s="2"/>
      <c r="N31" s="2"/>
      <c r="O31" s="2"/>
      <c r="P31" s="626">
        <f>+' ⑥積算内訳一覧（別紙4関連）'!I465</f>
        <v>0</v>
      </c>
      <c r="Q31" s="626"/>
      <c r="R31" s="626"/>
      <c r="S31" s="626"/>
      <c r="T31" s="626"/>
      <c r="U31" s="626"/>
      <c r="V31" s="2" t="s">
        <v>263</v>
      </c>
      <c r="W31" s="2"/>
      <c r="X31" s="2"/>
      <c r="Y31" s="2"/>
      <c r="Z31" s="2"/>
      <c r="AA31" s="2"/>
      <c r="AB31" s="2"/>
    </row>
    <row r="32" spans="1:30" s="1" customFormat="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row>
    <row r="33" spans="1:28" s="1" customFormat="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row r="34" spans="1:28" s="1" customFormat="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s="1" customFormat="1" ht="18.75" customHeight="1">
      <c r="A35" s="2">
        <v>3</v>
      </c>
      <c r="B35" s="2"/>
      <c r="C35" s="2" t="s">
        <v>9</v>
      </c>
      <c r="D35" s="2"/>
      <c r="E35" s="2"/>
      <c r="F35" s="2"/>
      <c r="G35" s="2"/>
      <c r="H35" s="2"/>
      <c r="I35" s="2"/>
      <c r="J35" s="2"/>
      <c r="K35" s="2"/>
      <c r="L35" s="2"/>
      <c r="M35" s="2"/>
      <c r="N35" s="2"/>
      <c r="O35" s="2"/>
      <c r="P35" s="2"/>
      <c r="Q35" s="2"/>
      <c r="R35" s="2"/>
      <c r="S35" s="2"/>
      <c r="T35" s="2"/>
      <c r="U35" s="2"/>
      <c r="V35" s="2"/>
      <c r="W35" s="2"/>
      <c r="X35" s="2"/>
      <c r="Y35" s="2"/>
      <c r="Z35" s="2"/>
      <c r="AA35" s="2"/>
      <c r="AB35" s="2"/>
    </row>
    <row r="36" spans="1:28" s="1" customFormat="1" ht="18.75" customHeight="1">
      <c r="A36" s="2"/>
      <c r="B36" s="2"/>
      <c r="C36" s="2" t="s">
        <v>10</v>
      </c>
      <c r="D36" s="2"/>
      <c r="E36" s="2"/>
      <c r="F36" s="2"/>
      <c r="G36" s="2"/>
      <c r="H36" s="2"/>
      <c r="I36" s="2"/>
      <c r="J36" s="2"/>
      <c r="K36" s="2"/>
      <c r="L36" s="2"/>
      <c r="M36" s="2"/>
      <c r="N36" s="2"/>
      <c r="O36" s="2"/>
      <c r="P36" s="2"/>
      <c r="Q36" s="2"/>
      <c r="R36" s="2"/>
      <c r="S36" s="2"/>
      <c r="T36" s="2"/>
      <c r="U36" s="2"/>
      <c r="V36" s="2"/>
      <c r="W36" s="2"/>
      <c r="X36" s="2"/>
      <c r="Y36" s="2"/>
      <c r="Z36" s="2"/>
      <c r="AA36" s="2"/>
      <c r="AB36" s="2"/>
    </row>
    <row r="37" spans="1:28" s="1" customForma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8" s="1" customForma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s="1" customForma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s="1" customFormat="1" ht="18.75" customHeight="1">
      <c r="A40" s="2">
        <v>4</v>
      </c>
      <c r="B40" s="2"/>
      <c r="C40" s="2" t="s">
        <v>69</v>
      </c>
      <c r="D40" s="2"/>
      <c r="E40" s="2"/>
      <c r="F40" s="2"/>
      <c r="G40" s="2"/>
      <c r="H40" s="2"/>
      <c r="I40" s="2"/>
      <c r="J40" s="2"/>
      <c r="K40" s="2"/>
      <c r="L40" s="2"/>
      <c r="M40" s="2"/>
      <c r="N40" s="2"/>
      <c r="O40" s="2"/>
      <c r="P40" s="2"/>
      <c r="Q40" s="2"/>
      <c r="R40" s="2"/>
      <c r="S40" s="2"/>
      <c r="T40" s="2"/>
      <c r="U40" s="2"/>
      <c r="V40" s="2"/>
      <c r="W40" s="2"/>
      <c r="X40" s="2"/>
      <c r="Y40" s="2"/>
      <c r="Z40" s="2"/>
      <c r="AA40" s="2"/>
      <c r="AB40" s="2"/>
    </row>
    <row r="41" spans="1:28" s="1" customFormat="1" ht="18.75" customHeight="1">
      <c r="A41" s="2"/>
      <c r="B41" s="2"/>
      <c r="C41" s="10" t="s">
        <v>75</v>
      </c>
      <c r="D41" s="10" t="s">
        <v>11</v>
      </c>
      <c r="E41" s="10"/>
      <c r="F41" s="10"/>
      <c r="G41" s="2"/>
      <c r="H41" s="2" t="s">
        <v>12</v>
      </c>
      <c r="I41" s="619">
        <f>+'①公社1号様式、別紙1、別紙2'!I58</f>
        <v>0</v>
      </c>
      <c r="J41" s="619"/>
      <c r="K41" s="619"/>
      <c r="L41" s="619"/>
      <c r="M41" s="619"/>
      <c r="N41" s="619"/>
      <c r="O41" s="619"/>
      <c r="P41" s="619"/>
      <c r="Q41" s="619"/>
      <c r="R41" s="619"/>
      <c r="S41" s="2"/>
      <c r="T41" s="2"/>
      <c r="U41" s="2"/>
      <c r="V41" s="2"/>
      <c r="W41" s="2"/>
      <c r="X41" s="2"/>
      <c r="Y41" s="2"/>
      <c r="Z41" s="2"/>
      <c r="AA41" s="2"/>
      <c r="AB41" s="2"/>
    </row>
    <row r="42" spans="1:28" s="1" customFormat="1" ht="18.75" customHeight="1">
      <c r="A42" s="2"/>
      <c r="B42" s="2"/>
      <c r="C42" s="10" t="s">
        <v>76</v>
      </c>
      <c r="D42" s="625" t="s">
        <v>13</v>
      </c>
      <c r="E42" s="625"/>
      <c r="F42" s="625"/>
      <c r="G42" s="625"/>
      <c r="H42" s="2" t="s">
        <v>12</v>
      </c>
      <c r="I42" s="628">
        <f>+'①公社1号様式、別紙1、別紙2'!K59</f>
        <v>0</v>
      </c>
      <c r="J42" s="619"/>
      <c r="K42" s="619"/>
      <c r="L42" s="619"/>
      <c r="M42" s="619"/>
      <c r="N42" s="619"/>
      <c r="O42" s="619"/>
      <c r="P42" s="619"/>
      <c r="Q42" s="619"/>
      <c r="R42" s="619"/>
      <c r="S42" s="2"/>
      <c r="T42" s="2"/>
      <c r="U42" s="2"/>
      <c r="V42" s="2"/>
      <c r="W42" s="2"/>
      <c r="X42" s="2"/>
      <c r="Y42" s="2"/>
      <c r="Z42" s="2"/>
      <c r="AA42" s="2"/>
      <c r="AB42" s="2"/>
    </row>
    <row r="43" spans="1:28" s="1" customFormat="1" ht="18.75" customHeight="1">
      <c r="A43" s="2"/>
      <c r="B43" s="2"/>
      <c r="C43" s="10" t="s">
        <v>77</v>
      </c>
      <c r="D43" s="45" t="s">
        <v>78</v>
      </c>
      <c r="E43" s="2"/>
      <c r="F43" s="2"/>
      <c r="G43" s="2"/>
      <c r="H43" s="2" t="s">
        <v>12</v>
      </c>
      <c r="I43" s="616">
        <f>+'①公社1号様式、別紙1、別紙2'!I60</f>
        <v>0</v>
      </c>
      <c r="J43" s="617"/>
      <c r="K43" s="617"/>
      <c r="L43" s="617"/>
      <c r="M43" s="617"/>
      <c r="N43" s="617"/>
      <c r="O43" s="617"/>
      <c r="P43" s="617"/>
      <c r="Q43" s="617"/>
      <c r="R43" s="617"/>
      <c r="S43" s="2"/>
      <c r="T43" s="2"/>
      <c r="U43" s="2"/>
      <c r="V43" s="2"/>
      <c r="W43" s="2"/>
      <c r="X43" s="2"/>
      <c r="Y43" s="2"/>
      <c r="Z43" s="2"/>
      <c r="AA43" s="2"/>
      <c r="AB43" s="2"/>
    </row>
    <row r="44" spans="1:28" s="1" customForma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s="1" customForma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s="1" customForma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28" s="1" customForma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28" s="1" customFormat="1">
      <c r="A48" s="2"/>
      <c r="B48" s="2" t="s">
        <v>14</v>
      </c>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30" s="1" customFormat="1" ht="18" customHeight="1">
      <c r="A49" s="2"/>
      <c r="B49" s="18">
        <v>1</v>
      </c>
      <c r="C49" s="18"/>
      <c r="D49" s="18" t="s">
        <v>71</v>
      </c>
      <c r="E49" s="18"/>
      <c r="F49" s="2"/>
      <c r="G49" s="2"/>
      <c r="H49" s="2"/>
      <c r="I49" s="2"/>
      <c r="J49" s="2"/>
      <c r="K49" s="2"/>
      <c r="L49" s="2"/>
      <c r="M49" s="2"/>
      <c r="N49" s="2"/>
      <c r="O49" s="2"/>
      <c r="P49" s="2"/>
      <c r="Q49" s="2"/>
      <c r="R49" s="2"/>
      <c r="S49" s="2"/>
      <c r="T49" s="2"/>
      <c r="U49" s="2"/>
      <c r="V49" s="2"/>
      <c r="W49" s="2"/>
      <c r="X49" s="2"/>
      <c r="Y49" s="2"/>
      <c r="Z49" s="2"/>
      <c r="AA49" s="2"/>
      <c r="AB49" s="2"/>
    </row>
    <row r="50" spans="1:30" s="1" customFormat="1" ht="18" customHeight="1">
      <c r="A50" s="2"/>
      <c r="B50" s="18">
        <v>2</v>
      </c>
      <c r="C50" s="18"/>
      <c r="D50" s="18" t="s">
        <v>74</v>
      </c>
      <c r="E50" s="18"/>
      <c r="F50" s="2"/>
      <c r="G50" s="2"/>
      <c r="H50" s="2"/>
      <c r="I50" s="2"/>
      <c r="J50" s="2"/>
      <c r="K50" s="2"/>
      <c r="L50" s="2"/>
      <c r="M50" s="2"/>
      <c r="N50" s="2"/>
      <c r="O50" s="2"/>
      <c r="P50" s="2"/>
      <c r="Q50" s="2"/>
      <c r="R50" s="2"/>
      <c r="S50" s="2"/>
      <c r="T50" s="2"/>
      <c r="U50" s="2"/>
      <c r="V50" s="2"/>
      <c r="W50" s="2"/>
      <c r="X50" s="2"/>
      <c r="Y50" s="2"/>
      <c r="Z50" s="2"/>
      <c r="AA50" s="2"/>
      <c r="AB50" s="2"/>
    </row>
    <row r="51" spans="1:30" s="1" customFormat="1" ht="18" customHeight="1">
      <c r="A51" s="2"/>
      <c r="B51" s="18">
        <v>3</v>
      </c>
      <c r="C51" s="18"/>
      <c r="D51" s="18" t="s">
        <v>15</v>
      </c>
      <c r="E51" s="18"/>
      <c r="F51" s="2"/>
      <c r="G51" s="2"/>
      <c r="H51" s="2"/>
      <c r="I51" s="2"/>
      <c r="J51" s="2"/>
      <c r="K51" s="2"/>
      <c r="L51" s="2"/>
      <c r="M51" s="2"/>
      <c r="N51" s="2"/>
      <c r="O51" s="2"/>
      <c r="P51" s="2"/>
      <c r="Q51" s="2"/>
      <c r="R51" s="2"/>
      <c r="S51" s="2"/>
      <c r="T51" s="2"/>
      <c r="U51" s="2"/>
      <c r="V51" s="2"/>
      <c r="W51" s="2"/>
      <c r="X51" s="2"/>
      <c r="Y51" s="2"/>
      <c r="Z51" s="2"/>
      <c r="AA51" s="2"/>
      <c r="AB51" s="2"/>
    </row>
    <row r="52" spans="1:30">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1"/>
    </row>
    <row r="54" spans="1:30">
      <c r="A54" s="14" t="s">
        <v>56</v>
      </c>
      <c r="B54" s="14"/>
      <c r="C54" s="14"/>
      <c r="D54" s="14"/>
      <c r="E54" s="14"/>
      <c r="F54" s="14"/>
      <c r="G54" s="14"/>
      <c r="H54" s="14"/>
      <c r="I54" s="14"/>
      <c r="J54" s="14"/>
      <c r="K54" s="14"/>
      <c r="L54" s="14"/>
      <c r="M54" s="14"/>
    </row>
    <row r="55" spans="1:30">
      <c r="U55" s="618" t="str">
        <f>+U6</f>
        <v>令和　　年　　月　　日</v>
      </c>
      <c r="V55" s="618"/>
      <c r="W55" s="618"/>
      <c r="X55" s="618"/>
      <c r="Y55" s="618"/>
      <c r="Z55" s="618"/>
      <c r="AA55" s="618"/>
      <c r="AB55" s="618"/>
    </row>
    <row r="56" spans="1:30">
      <c r="U56" s="146"/>
      <c r="V56" s="146"/>
      <c r="W56" s="146"/>
      <c r="X56" s="146"/>
      <c r="Y56" s="146"/>
      <c r="Z56" s="146"/>
      <c r="AA56" s="146"/>
      <c r="AB56" s="146"/>
    </row>
    <row r="57" spans="1:30" ht="14.4">
      <c r="A57" s="458" t="s">
        <v>20</v>
      </c>
      <c r="B57" s="458"/>
      <c r="C57" s="458"/>
      <c r="D57" s="458"/>
      <c r="E57" s="458"/>
      <c r="F57" s="458"/>
      <c r="G57" s="458"/>
      <c r="H57" s="458"/>
      <c r="I57" s="458"/>
      <c r="J57" s="458"/>
      <c r="K57" s="458"/>
      <c r="L57" s="458"/>
      <c r="M57" s="458"/>
      <c r="N57" s="458"/>
      <c r="O57" s="458"/>
      <c r="P57" s="458"/>
      <c r="Q57" s="458"/>
      <c r="R57" s="458"/>
      <c r="S57" s="458"/>
      <c r="T57" s="458"/>
      <c r="U57" s="458"/>
      <c r="V57" s="458"/>
      <c r="W57" s="458"/>
      <c r="X57" s="458"/>
      <c r="Y57" s="458"/>
      <c r="Z57" s="458"/>
      <c r="AA57" s="458"/>
      <c r="AB57" s="458"/>
      <c r="AC57" s="8"/>
      <c r="AD57" s="1"/>
    </row>
    <row r="58" spans="1:30">
      <c r="A58" s="2"/>
      <c r="B58" s="2"/>
      <c r="C58" s="2"/>
      <c r="D58" s="2"/>
      <c r="E58" s="2"/>
      <c r="F58" s="2"/>
      <c r="G58" s="2"/>
      <c r="H58" s="2"/>
      <c r="I58" s="2"/>
      <c r="J58" s="2"/>
      <c r="K58" s="2"/>
      <c r="L58" s="2"/>
      <c r="M58" s="2"/>
      <c r="N58" s="2"/>
      <c r="O58" s="2"/>
      <c r="P58" s="2"/>
      <c r="Q58" s="2"/>
      <c r="R58" s="2"/>
      <c r="S58" s="2"/>
      <c r="T58" s="2"/>
      <c r="U58" s="2"/>
      <c r="V58" s="13"/>
      <c r="W58" s="13"/>
      <c r="X58" s="2"/>
      <c r="Y58" s="2"/>
      <c r="Z58" s="2"/>
      <c r="AA58" s="2"/>
      <c r="AB58" s="2"/>
      <c r="AC58" s="5"/>
      <c r="AD58" s="1"/>
    </row>
    <row r="59" spans="1:30">
      <c r="A59" s="2" t="s">
        <v>21</v>
      </c>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1"/>
      <c r="AD59" s="1"/>
    </row>
    <row r="60" spans="1:3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1"/>
      <c r="AD60" s="1"/>
    </row>
    <row r="61" spans="1:30" ht="20.25" customHeight="1">
      <c r="A61" s="2"/>
      <c r="B61" s="2"/>
      <c r="C61" s="2"/>
      <c r="D61" s="2"/>
      <c r="E61" s="2"/>
      <c r="F61" s="2"/>
      <c r="G61" s="2"/>
      <c r="H61" s="2"/>
      <c r="I61" s="2"/>
      <c r="J61" s="2"/>
      <c r="K61" s="2"/>
      <c r="L61" s="526" t="s">
        <v>5</v>
      </c>
      <c r="M61" s="526"/>
      <c r="N61" s="526"/>
      <c r="O61" s="526"/>
      <c r="P61" s="526"/>
      <c r="Q61" s="16"/>
      <c r="R61" s="619">
        <f>R12</f>
        <v>0</v>
      </c>
      <c r="S61" s="619"/>
      <c r="T61" s="619"/>
      <c r="U61" s="619"/>
      <c r="V61" s="619"/>
      <c r="W61" s="619"/>
      <c r="X61" s="619"/>
      <c r="Y61" s="619"/>
      <c r="Z61" s="619"/>
      <c r="AA61" s="619"/>
      <c r="AB61" s="619"/>
      <c r="AC61" s="1"/>
      <c r="AD61" s="1"/>
    </row>
    <row r="62" spans="1:30" ht="20.25" customHeight="1">
      <c r="A62" s="2"/>
      <c r="B62" s="2"/>
      <c r="C62" s="2"/>
      <c r="D62" s="2"/>
      <c r="E62" s="2"/>
      <c r="F62" s="2"/>
      <c r="G62" s="2"/>
      <c r="H62" s="2"/>
      <c r="I62" s="2"/>
      <c r="J62" s="2"/>
      <c r="K62" s="2"/>
      <c r="L62" s="526" t="s">
        <v>6</v>
      </c>
      <c r="M62" s="526"/>
      <c r="N62" s="526"/>
      <c r="O62" s="526"/>
      <c r="P62" s="526"/>
      <c r="Q62" s="16"/>
      <c r="R62" s="619">
        <f>R13</f>
        <v>0</v>
      </c>
      <c r="S62" s="619"/>
      <c r="T62" s="619"/>
      <c r="U62" s="619"/>
      <c r="V62" s="619"/>
      <c r="W62" s="619"/>
      <c r="X62" s="619"/>
      <c r="Y62" s="619"/>
      <c r="Z62" s="619"/>
      <c r="AA62" s="619"/>
      <c r="AB62" s="619"/>
      <c r="AC62" s="1"/>
      <c r="AD62" s="1"/>
    </row>
    <row r="63" spans="1:30" ht="20.25" customHeight="1">
      <c r="A63" s="2"/>
      <c r="B63" s="2"/>
      <c r="C63" s="2"/>
      <c r="D63" s="2"/>
      <c r="E63" s="2"/>
      <c r="F63" s="2"/>
      <c r="G63" s="2"/>
      <c r="H63" s="2"/>
      <c r="I63" s="2"/>
      <c r="J63" s="2"/>
      <c r="K63" s="2"/>
      <c r="L63" s="16"/>
      <c r="M63" s="16"/>
      <c r="N63" s="16"/>
      <c r="O63" s="16"/>
      <c r="P63" s="16"/>
      <c r="Q63" s="16"/>
      <c r="R63" s="30"/>
      <c r="S63" s="30"/>
      <c r="T63" s="30"/>
      <c r="U63" s="30"/>
      <c r="V63" s="30"/>
      <c r="W63" s="30"/>
      <c r="X63" s="30"/>
      <c r="Y63" s="30"/>
      <c r="Z63" s="30"/>
      <c r="AA63" s="30"/>
      <c r="AB63" s="30"/>
      <c r="AC63" s="1"/>
      <c r="AD63" s="1"/>
    </row>
    <row r="64" spans="1:30">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1"/>
      <c r="AD64" s="1"/>
    </row>
    <row r="65" spans="1:30" ht="22.2" customHeight="1">
      <c r="A65" s="2"/>
      <c r="B65" s="621" t="s">
        <v>188</v>
      </c>
      <c r="C65" s="622"/>
      <c r="D65" s="622"/>
      <c r="E65" s="622"/>
      <c r="F65" s="622"/>
      <c r="G65" s="622"/>
      <c r="H65" s="622"/>
      <c r="I65" s="622"/>
      <c r="J65" s="622"/>
      <c r="K65" s="622"/>
      <c r="L65" s="622"/>
      <c r="M65" s="622"/>
      <c r="N65" s="622"/>
      <c r="O65" s="622"/>
      <c r="P65" s="622"/>
      <c r="Q65" s="622"/>
      <c r="R65" s="622"/>
      <c r="S65" s="622"/>
      <c r="T65" s="622"/>
      <c r="U65" s="622"/>
      <c r="V65" s="622"/>
      <c r="W65" s="622"/>
      <c r="X65" s="622"/>
      <c r="Y65" s="622"/>
      <c r="Z65" s="622"/>
      <c r="AA65" s="622"/>
      <c r="AB65" s="622"/>
      <c r="AC65" s="1"/>
    </row>
    <row r="66" spans="1:30" ht="22.2" customHeight="1">
      <c r="A66" s="2"/>
      <c r="B66" s="622"/>
      <c r="C66" s="622"/>
      <c r="D66" s="622"/>
      <c r="E66" s="622"/>
      <c r="F66" s="622"/>
      <c r="G66" s="622"/>
      <c r="H66" s="622"/>
      <c r="I66" s="622"/>
      <c r="J66" s="622"/>
      <c r="K66" s="622"/>
      <c r="L66" s="622"/>
      <c r="M66" s="622"/>
      <c r="N66" s="622"/>
      <c r="O66" s="622"/>
      <c r="P66" s="622"/>
      <c r="Q66" s="622"/>
      <c r="R66" s="622"/>
      <c r="S66" s="622"/>
      <c r="T66" s="622"/>
      <c r="U66" s="622"/>
      <c r="V66" s="622"/>
      <c r="W66" s="622"/>
      <c r="X66" s="622"/>
      <c r="Y66" s="622"/>
      <c r="Z66" s="622"/>
      <c r="AA66" s="622"/>
      <c r="AB66" s="622"/>
      <c r="AC66" s="1"/>
    </row>
    <row r="67" spans="1:30" ht="22.2" customHeight="1">
      <c r="B67" s="622"/>
      <c r="C67" s="622"/>
      <c r="D67" s="622"/>
      <c r="E67" s="622"/>
      <c r="F67" s="622"/>
      <c r="G67" s="622"/>
      <c r="H67" s="622"/>
      <c r="I67" s="622"/>
      <c r="J67" s="622"/>
      <c r="K67" s="622"/>
      <c r="L67" s="622"/>
      <c r="M67" s="622"/>
      <c r="N67" s="622"/>
      <c r="O67" s="622"/>
      <c r="P67" s="622"/>
      <c r="Q67" s="622"/>
      <c r="R67" s="622"/>
      <c r="S67" s="622"/>
      <c r="T67" s="622"/>
      <c r="U67" s="622"/>
      <c r="V67" s="622"/>
      <c r="W67" s="622"/>
      <c r="X67" s="622"/>
      <c r="Y67" s="622"/>
      <c r="Z67" s="622"/>
      <c r="AA67" s="622"/>
      <c r="AB67" s="622"/>
    </row>
    <row r="68" spans="1:30">
      <c r="AD68" s="1"/>
    </row>
    <row r="69" spans="1:30">
      <c r="A69" s="2"/>
      <c r="B69" s="2">
        <v>1</v>
      </c>
      <c r="C69" s="524" t="s">
        <v>190</v>
      </c>
      <c r="D69" s="524"/>
      <c r="E69" s="524"/>
      <c r="F69" s="524"/>
      <c r="G69" s="524"/>
      <c r="H69" s="524"/>
      <c r="I69" s="524"/>
      <c r="J69" s="524"/>
      <c r="K69" s="524"/>
      <c r="L69" s="524"/>
      <c r="M69" s="524"/>
      <c r="N69" s="524"/>
      <c r="O69" s="524"/>
      <c r="P69" s="524"/>
      <c r="Q69" s="524"/>
      <c r="R69" s="524"/>
      <c r="S69" s="524"/>
      <c r="T69" s="524"/>
      <c r="U69" s="524"/>
      <c r="V69" s="524"/>
      <c r="W69" s="524"/>
      <c r="X69" s="524"/>
      <c r="Y69" s="524"/>
      <c r="Z69" s="524"/>
      <c r="AA69" s="524"/>
      <c r="AB69" s="524"/>
      <c r="AC69" s="1"/>
      <c r="AD69" s="1"/>
    </row>
    <row r="70" spans="1:30">
      <c r="A70" s="2"/>
      <c r="B70" s="2"/>
      <c r="C70" s="524"/>
      <c r="D70" s="524"/>
      <c r="E70" s="524"/>
      <c r="F70" s="524"/>
      <c r="G70" s="524"/>
      <c r="H70" s="524"/>
      <c r="I70" s="524"/>
      <c r="J70" s="524"/>
      <c r="K70" s="524"/>
      <c r="L70" s="524"/>
      <c r="M70" s="524"/>
      <c r="N70" s="524"/>
      <c r="O70" s="524"/>
      <c r="P70" s="524"/>
      <c r="Q70" s="524"/>
      <c r="R70" s="524"/>
      <c r="S70" s="524"/>
      <c r="T70" s="524"/>
      <c r="U70" s="524"/>
      <c r="V70" s="524"/>
      <c r="W70" s="524"/>
      <c r="X70" s="524"/>
      <c r="Y70" s="524"/>
      <c r="Z70" s="524"/>
      <c r="AA70" s="524"/>
      <c r="AB70" s="524"/>
      <c r="AC70" s="1"/>
      <c r="AD70" s="1"/>
    </row>
    <row r="71" spans="1:30">
      <c r="A71" s="2"/>
      <c r="B71" s="2"/>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1"/>
      <c r="AD71" s="1"/>
    </row>
    <row r="72" spans="1:30">
      <c r="A72" s="2"/>
      <c r="B72" s="2"/>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1"/>
      <c r="AD72" s="1"/>
    </row>
    <row r="73" spans="1:30">
      <c r="A73" s="2"/>
      <c r="B73" s="2">
        <v>2</v>
      </c>
      <c r="C73" s="623" t="s">
        <v>189</v>
      </c>
      <c r="D73" s="623"/>
      <c r="E73" s="623"/>
      <c r="F73" s="623"/>
      <c r="G73" s="623"/>
      <c r="H73" s="623"/>
      <c r="I73" s="623"/>
      <c r="J73" s="623"/>
      <c r="K73" s="623"/>
      <c r="L73" s="623"/>
      <c r="M73" s="623"/>
      <c r="N73" s="623"/>
      <c r="O73" s="623"/>
      <c r="P73" s="623"/>
      <c r="Q73" s="623"/>
      <c r="R73" s="623"/>
      <c r="S73" s="623"/>
      <c r="T73" s="623"/>
      <c r="U73" s="623"/>
      <c r="V73" s="623"/>
      <c r="W73" s="623"/>
      <c r="X73" s="623"/>
      <c r="Y73" s="623"/>
      <c r="Z73" s="623"/>
      <c r="AA73" s="623"/>
      <c r="AB73" s="623"/>
      <c r="AC73" s="1"/>
      <c r="AD73" s="1"/>
    </row>
    <row r="74" spans="1:30">
      <c r="A74" s="2"/>
      <c r="B74" s="2"/>
      <c r="C74" s="623"/>
      <c r="D74" s="623"/>
      <c r="E74" s="623"/>
      <c r="F74" s="623"/>
      <c r="G74" s="623"/>
      <c r="H74" s="623"/>
      <c r="I74" s="623"/>
      <c r="J74" s="623"/>
      <c r="K74" s="623"/>
      <c r="L74" s="623"/>
      <c r="M74" s="623"/>
      <c r="N74" s="623"/>
      <c r="O74" s="623"/>
      <c r="P74" s="623"/>
      <c r="Q74" s="623"/>
      <c r="R74" s="623"/>
      <c r="S74" s="623"/>
      <c r="T74" s="623"/>
      <c r="U74" s="623"/>
      <c r="V74" s="623"/>
      <c r="W74" s="623"/>
      <c r="X74" s="623"/>
      <c r="Y74" s="623"/>
      <c r="Z74" s="623"/>
      <c r="AA74" s="623"/>
      <c r="AB74" s="623"/>
      <c r="AC74" s="1"/>
      <c r="AD74" s="1"/>
    </row>
    <row r="75" spans="1:30">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1"/>
      <c r="AD75" s="1"/>
    </row>
    <row r="76" spans="1:30">
      <c r="A76" s="2"/>
      <c r="B76" s="2">
        <v>3</v>
      </c>
      <c r="C76" s="2" t="s">
        <v>63</v>
      </c>
      <c r="E76" s="2"/>
      <c r="F76" s="2"/>
      <c r="G76" s="2"/>
      <c r="H76" s="2"/>
      <c r="I76" s="2"/>
      <c r="J76" s="2"/>
      <c r="K76" s="2"/>
      <c r="L76" s="2"/>
      <c r="M76" s="2"/>
      <c r="N76" s="2"/>
      <c r="O76" s="2"/>
      <c r="P76" s="2"/>
      <c r="Q76" s="2"/>
      <c r="R76" s="2"/>
      <c r="S76" s="2"/>
      <c r="T76" s="2"/>
      <c r="U76" s="2"/>
      <c r="V76" s="2"/>
      <c r="W76" s="2"/>
      <c r="X76" s="2"/>
      <c r="Y76" s="2"/>
      <c r="Z76" s="2"/>
      <c r="AA76" s="2"/>
      <c r="AB76" s="2"/>
      <c r="AC76" s="1"/>
      <c r="AD76" s="1"/>
    </row>
    <row r="77" spans="1:30">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1"/>
      <c r="AD77" s="1"/>
    </row>
    <row r="78" spans="1:30">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1"/>
      <c r="AD78" s="1"/>
    </row>
    <row r="79" spans="1:30">
      <c r="A79" s="2"/>
      <c r="B79" s="2">
        <v>4</v>
      </c>
      <c r="C79" s="524" t="s">
        <v>62</v>
      </c>
      <c r="D79" s="524"/>
      <c r="E79" s="524"/>
      <c r="F79" s="524"/>
      <c r="G79" s="524"/>
      <c r="H79" s="524"/>
      <c r="I79" s="524"/>
      <c r="J79" s="524"/>
      <c r="K79" s="524"/>
      <c r="L79" s="524"/>
      <c r="M79" s="524"/>
      <c r="N79" s="524"/>
      <c r="O79" s="524"/>
      <c r="P79" s="524"/>
      <c r="Q79" s="524"/>
      <c r="R79" s="524"/>
      <c r="S79" s="524"/>
      <c r="T79" s="524"/>
      <c r="U79" s="524"/>
      <c r="V79" s="524"/>
      <c r="W79" s="524"/>
      <c r="X79" s="524"/>
      <c r="Y79" s="524"/>
      <c r="Z79" s="524"/>
      <c r="AA79" s="524"/>
      <c r="AB79" s="524"/>
      <c r="AC79" s="1"/>
      <c r="AD79" s="1"/>
    </row>
    <row r="80" spans="1:30">
      <c r="A80" s="2"/>
      <c r="B80" s="2"/>
      <c r="C80" s="524"/>
      <c r="D80" s="524"/>
      <c r="E80" s="524"/>
      <c r="F80" s="524"/>
      <c r="G80" s="524"/>
      <c r="H80" s="524"/>
      <c r="I80" s="524"/>
      <c r="J80" s="524"/>
      <c r="K80" s="524"/>
      <c r="L80" s="524"/>
      <c r="M80" s="524"/>
      <c r="N80" s="524"/>
      <c r="O80" s="524"/>
      <c r="P80" s="524"/>
      <c r="Q80" s="524"/>
      <c r="R80" s="524"/>
      <c r="S80" s="524"/>
      <c r="T80" s="524"/>
      <c r="U80" s="524"/>
      <c r="V80" s="524"/>
      <c r="W80" s="524"/>
      <c r="X80" s="524"/>
      <c r="Y80" s="524"/>
      <c r="Z80" s="524"/>
      <c r="AA80" s="524"/>
      <c r="AB80" s="524"/>
      <c r="AC80" s="1"/>
      <c r="AD80" s="1"/>
    </row>
    <row r="81" spans="1:30">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1"/>
      <c r="AD81" s="1"/>
    </row>
    <row r="82" spans="1:30">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1"/>
      <c r="AD82" s="1"/>
    </row>
    <row r="83" spans="1:30">
      <c r="A83" s="2"/>
      <c r="B83" s="2">
        <v>5</v>
      </c>
      <c r="C83" s="621" t="s">
        <v>70</v>
      </c>
      <c r="D83" s="621"/>
      <c r="E83" s="621"/>
      <c r="F83" s="621"/>
      <c r="G83" s="621"/>
      <c r="H83" s="621"/>
      <c r="I83" s="621"/>
      <c r="J83" s="621"/>
      <c r="K83" s="621"/>
      <c r="L83" s="621"/>
      <c r="M83" s="621"/>
      <c r="N83" s="621"/>
      <c r="O83" s="621"/>
      <c r="P83" s="621"/>
      <c r="Q83" s="621"/>
      <c r="R83" s="621"/>
      <c r="S83" s="621"/>
      <c r="T83" s="621"/>
      <c r="U83" s="621"/>
      <c r="V83" s="621"/>
      <c r="W83" s="621"/>
      <c r="X83" s="621"/>
      <c r="Y83" s="621"/>
      <c r="Z83" s="621"/>
      <c r="AA83" s="621"/>
      <c r="AB83" s="621"/>
      <c r="AC83" s="1"/>
      <c r="AD83" s="1"/>
    </row>
    <row r="84" spans="1:30" ht="15.75" customHeight="1">
      <c r="A84" s="2"/>
      <c r="B84" s="2"/>
      <c r="C84" s="621"/>
      <c r="D84" s="621"/>
      <c r="E84" s="621"/>
      <c r="F84" s="621"/>
      <c r="G84" s="621"/>
      <c r="H84" s="621"/>
      <c r="I84" s="621"/>
      <c r="J84" s="621"/>
      <c r="K84" s="621"/>
      <c r="L84" s="621"/>
      <c r="M84" s="621"/>
      <c r="N84" s="621"/>
      <c r="O84" s="621"/>
      <c r="P84" s="621"/>
      <c r="Q84" s="621"/>
      <c r="R84" s="621"/>
      <c r="S84" s="621"/>
      <c r="T84" s="621"/>
      <c r="U84" s="621"/>
      <c r="V84" s="621"/>
      <c r="W84" s="621"/>
      <c r="X84" s="621"/>
      <c r="Y84" s="621"/>
      <c r="Z84" s="621"/>
      <c r="AA84" s="621"/>
      <c r="AB84" s="621"/>
      <c r="AC84" s="1"/>
      <c r="AD84" s="1"/>
    </row>
    <row r="85" spans="1:30">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1"/>
      <c r="AD85" s="1"/>
    </row>
    <row r="86" spans="1:30">
      <c r="A86" s="2"/>
      <c r="B86" s="2">
        <v>6</v>
      </c>
      <c r="C86" s="2" t="s">
        <v>64</v>
      </c>
      <c r="E86" s="2"/>
      <c r="F86" s="2"/>
      <c r="G86" s="2"/>
      <c r="H86" s="2"/>
      <c r="I86" s="2"/>
      <c r="J86" s="2"/>
      <c r="K86" s="2"/>
      <c r="L86" s="2"/>
      <c r="M86" s="2"/>
      <c r="N86" s="2"/>
      <c r="O86" s="2"/>
      <c r="P86" s="2"/>
      <c r="Q86" s="2"/>
      <c r="R86" s="2"/>
      <c r="S86" s="2"/>
      <c r="T86" s="2"/>
      <c r="U86" s="2"/>
      <c r="V86" s="2"/>
      <c r="W86" s="2"/>
      <c r="X86" s="2"/>
      <c r="Y86" s="2"/>
      <c r="Z86" s="2"/>
      <c r="AA86" s="2"/>
      <c r="AB86" s="2"/>
      <c r="AC86" s="1"/>
      <c r="AD86" s="1"/>
    </row>
    <row r="87" spans="1:30">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1"/>
    </row>
    <row r="88" spans="1:30">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1"/>
    </row>
    <row r="89" spans="1:30">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1"/>
    </row>
    <row r="91" spans="1:30">
      <c r="A91" s="31"/>
      <c r="B91" s="32"/>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3"/>
      <c r="AD91" s="4"/>
    </row>
    <row r="92" spans="1:30" ht="15.75" customHeight="1">
      <c r="A92" s="34"/>
      <c r="B92" s="18" t="s">
        <v>22</v>
      </c>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35"/>
      <c r="AC92" s="4"/>
      <c r="AD92" s="4"/>
    </row>
    <row r="93" spans="1:30" ht="15.75" customHeight="1">
      <c r="A93" s="34" t="s">
        <v>23</v>
      </c>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35"/>
      <c r="AC93" s="4"/>
      <c r="AD93" s="4"/>
    </row>
    <row r="94" spans="1:30" ht="15.75" customHeight="1">
      <c r="A94" s="34"/>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35"/>
      <c r="AC94" s="4"/>
      <c r="AD94" s="4"/>
    </row>
    <row r="95" spans="1:30" ht="15.75" customHeight="1">
      <c r="A95" s="34" t="s">
        <v>24</v>
      </c>
      <c r="B95" s="18"/>
      <c r="C95" s="18"/>
      <c r="D95" s="18" t="s">
        <v>25</v>
      </c>
      <c r="E95" s="18"/>
      <c r="F95" s="18"/>
      <c r="G95" s="18"/>
      <c r="H95" s="18"/>
      <c r="I95" s="18"/>
      <c r="J95" s="18"/>
      <c r="K95" s="18"/>
      <c r="L95" s="18"/>
      <c r="M95" s="18"/>
      <c r="N95" s="18"/>
      <c r="O95" s="18"/>
      <c r="P95" s="18"/>
      <c r="Q95" s="18"/>
      <c r="R95" s="18"/>
      <c r="S95" s="18"/>
      <c r="T95" s="18"/>
      <c r="U95" s="18"/>
      <c r="V95" s="18"/>
      <c r="W95" s="18"/>
      <c r="X95" s="18"/>
      <c r="Y95" s="18"/>
      <c r="Z95" s="18"/>
      <c r="AA95" s="18"/>
      <c r="AB95" s="35"/>
      <c r="AC95" s="4"/>
      <c r="AD95" s="4"/>
    </row>
    <row r="96" spans="1:30" ht="15.75" customHeight="1">
      <c r="A96" s="34"/>
      <c r="B96" s="18"/>
      <c r="C96" s="18" t="s">
        <v>26</v>
      </c>
      <c r="D96" s="18"/>
      <c r="E96" s="18"/>
      <c r="F96" s="18"/>
      <c r="G96" s="18"/>
      <c r="H96" s="18"/>
      <c r="I96" s="18"/>
      <c r="J96" s="18"/>
      <c r="K96" s="18"/>
      <c r="L96" s="18"/>
      <c r="M96" s="18"/>
      <c r="N96" s="18"/>
      <c r="O96" s="18"/>
      <c r="P96" s="18"/>
      <c r="Q96" s="18"/>
      <c r="R96" s="18"/>
      <c r="S96" s="18"/>
      <c r="T96" s="18"/>
      <c r="U96" s="18"/>
      <c r="V96" s="18"/>
      <c r="W96" s="18"/>
      <c r="X96" s="18"/>
      <c r="Y96" s="18"/>
      <c r="Z96" s="18"/>
      <c r="AA96" s="18"/>
      <c r="AB96" s="35"/>
      <c r="AC96" s="4"/>
      <c r="AD96" s="4"/>
    </row>
    <row r="97" spans="1:30" ht="15.75" customHeight="1">
      <c r="A97" s="34"/>
      <c r="B97" s="36" t="s">
        <v>27</v>
      </c>
      <c r="C97" s="18" t="s">
        <v>28</v>
      </c>
      <c r="E97" s="18"/>
      <c r="F97" s="18" t="s">
        <v>65</v>
      </c>
      <c r="H97" s="18"/>
      <c r="I97" s="18"/>
      <c r="J97" s="18"/>
      <c r="K97" s="18"/>
      <c r="L97" s="18"/>
      <c r="M97" s="18"/>
      <c r="N97" s="18"/>
      <c r="O97" s="18"/>
      <c r="P97" s="18"/>
      <c r="Q97" s="18"/>
      <c r="R97" s="18"/>
      <c r="S97" s="18"/>
      <c r="T97" s="18"/>
      <c r="U97" s="18"/>
      <c r="V97" s="18"/>
      <c r="W97" s="18"/>
      <c r="X97" s="18"/>
      <c r="Y97" s="18"/>
      <c r="Z97" s="18"/>
      <c r="AA97" s="18"/>
      <c r="AB97" s="35"/>
      <c r="AC97" s="4"/>
      <c r="AD97" s="4"/>
    </row>
    <row r="98" spans="1:30" ht="15.75" customHeight="1">
      <c r="A98" s="34"/>
      <c r="B98" s="18"/>
      <c r="C98" s="18" t="s">
        <v>29</v>
      </c>
      <c r="D98" s="18"/>
      <c r="E98" s="18"/>
      <c r="F98" s="18"/>
      <c r="G98" s="18"/>
      <c r="H98" s="18"/>
      <c r="I98" s="18"/>
      <c r="J98" s="18"/>
      <c r="K98" s="18"/>
      <c r="L98" s="18"/>
      <c r="M98" s="18"/>
      <c r="N98" s="18"/>
      <c r="O98" s="18"/>
      <c r="P98" s="18"/>
      <c r="Q98" s="18"/>
      <c r="R98" s="18"/>
      <c r="S98" s="18"/>
      <c r="T98" s="18"/>
      <c r="U98" s="18"/>
      <c r="V98" s="18"/>
      <c r="W98" s="18"/>
      <c r="X98" s="18"/>
      <c r="Y98" s="18"/>
      <c r="Z98" s="18"/>
      <c r="AA98" s="18"/>
      <c r="AB98" s="35"/>
      <c r="AC98" s="4"/>
      <c r="AD98" s="4"/>
    </row>
    <row r="99" spans="1:30" ht="15.75" customHeight="1">
      <c r="A99" s="34"/>
      <c r="B99" s="36" t="s">
        <v>30</v>
      </c>
      <c r="C99" s="18" t="s">
        <v>31</v>
      </c>
      <c r="E99" s="18"/>
      <c r="F99" s="18"/>
      <c r="G99" s="18"/>
      <c r="H99" s="18"/>
      <c r="I99" s="18"/>
      <c r="J99" s="18"/>
      <c r="K99" s="18"/>
      <c r="L99" s="18"/>
      <c r="M99" s="18"/>
      <c r="N99" s="18"/>
      <c r="O99" s="18"/>
      <c r="P99" s="18"/>
      <c r="Q99" s="18"/>
      <c r="R99" s="18"/>
      <c r="S99" s="18"/>
      <c r="T99" s="18"/>
      <c r="U99" s="18"/>
      <c r="V99" s="18"/>
      <c r="W99" s="18"/>
      <c r="X99" s="18"/>
      <c r="Y99" s="18"/>
      <c r="Z99" s="18"/>
      <c r="AA99" s="18"/>
      <c r="AB99" s="35"/>
      <c r="AC99" s="4"/>
      <c r="AD99" s="4"/>
    </row>
    <row r="100" spans="1:30" ht="15.75" customHeight="1">
      <c r="A100" s="34"/>
      <c r="B100" s="18"/>
      <c r="C100" s="18"/>
      <c r="D100" s="620"/>
      <c r="E100" s="620"/>
      <c r="F100" s="620"/>
      <c r="G100" s="18"/>
      <c r="H100" s="18"/>
      <c r="I100" s="18"/>
      <c r="J100" s="18"/>
      <c r="K100" s="18"/>
      <c r="L100" s="18"/>
      <c r="M100" s="18"/>
      <c r="N100" s="18"/>
      <c r="O100" s="18"/>
      <c r="P100" s="18"/>
      <c r="Q100" s="18"/>
      <c r="R100" s="18"/>
      <c r="S100" s="18"/>
      <c r="T100" s="18"/>
      <c r="U100" s="18"/>
      <c r="V100" s="18"/>
      <c r="W100" s="18"/>
      <c r="X100" s="18"/>
      <c r="Y100" s="18"/>
      <c r="Z100" s="18"/>
      <c r="AA100" s="18"/>
      <c r="AB100" s="35"/>
      <c r="AC100" s="4"/>
      <c r="AD100" s="4"/>
    </row>
    <row r="101" spans="1:30" ht="15.75" customHeight="1">
      <c r="A101" s="34" t="s">
        <v>32</v>
      </c>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35"/>
      <c r="AC101" s="4"/>
      <c r="AD101" s="4"/>
    </row>
    <row r="102" spans="1:30" ht="15.75" customHeight="1">
      <c r="A102" s="34"/>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35"/>
      <c r="AC102" s="4"/>
      <c r="AD102" s="4"/>
    </row>
    <row r="103" spans="1:30" ht="15.75" customHeight="1">
      <c r="A103" s="34" t="s">
        <v>33</v>
      </c>
      <c r="B103" s="18"/>
      <c r="C103" s="18"/>
      <c r="D103" s="18" t="s">
        <v>34</v>
      </c>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35"/>
      <c r="AC103" s="4"/>
      <c r="AD103" s="4"/>
    </row>
    <row r="104" spans="1:30" ht="15.75" customHeight="1">
      <c r="A104" s="34"/>
      <c r="B104" s="18"/>
      <c r="C104" s="18" t="s">
        <v>26</v>
      </c>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35"/>
      <c r="AC104" s="4"/>
      <c r="AD104" s="4"/>
    </row>
    <row r="105" spans="1:30" ht="15.75" customHeight="1">
      <c r="A105" s="34"/>
      <c r="B105" s="18" t="s">
        <v>35</v>
      </c>
      <c r="C105" s="18" t="s">
        <v>28</v>
      </c>
      <c r="E105" s="18"/>
      <c r="F105" s="18" t="s">
        <v>36</v>
      </c>
      <c r="H105" s="18"/>
      <c r="I105" s="18"/>
      <c r="J105" s="18"/>
      <c r="K105" s="18"/>
      <c r="L105" s="18"/>
      <c r="M105" s="18"/>
      <c r="N105" s="18"/>
      <c r="O105" s="18"/>
      <c r="P105" s="18"/>
      <c r="Q105" s="18"/>
      <c r="R105" s="18"/>
      <c r="S105" s="18"/>
      <c r="T105" s="18"/>
      <c r="U105" s="18"/>
      <c r="V105" s="18"/>
      <c r="W105" s="18"/>
      <c r="X105" s="18"/>
      <c r="Y105" s="18"/>
      <c r="Z105" s="18"/>
      <c r="AA105" s="18"/>
      <c r="AB105" s="35"/>
      <c r="AC105" s="4"/>
      <c r="AD105" s="4"/>
    </row>
    <row r="106" spans="1:30" ht="15.75" customHeight="1">
      <c r="A106" s="34"/>
      <c r="B106" s="18"/>
      <c r="C106" s="18" t="s">
        <v>37</v>
      </c>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35"/>
      <c r="AC106" s="4"/>
      <c r="AD106" s="4"/>
    </row>
    <row r="107" spans="1:30" ht="15.75" customHeight="1">
      <c r="A107" s="34"/>
      <c r="B107" s="18"/>
      <c r="C107" s="18" t="s">
        <v>38</v>
      </c>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35"/>
      <c r="AC107" s="4"/>
      <c r="AD107" s="4"/>
    </row>
    <row r="108" spans="1:30" ht="15.75" customHeight="1">
      <c r="A108" s="34"/>
      <c r="B108" s="18" t="s">
        <v>39</v>
      </c>
      <c r="C108" s="18" t="s">
        <v>40</v>
      </c>
      <c r="E108" s="18"/>
      <c r="F108" s="18" t="s">
        <v>41</v>
      </c>
      <c r="H108" s="18"/>
      <c r="I108" s="18"/>
      <c r="J108" s="18"/>
      <c r="K108" s="18"/>
      <c r="L108" s="18"/>
      <c r="M108" s="18"/>
      <c r="N108" s="18"/>
      <c r="O108" s="18"/>
      <c r="P108" s="18"/>
      <c r="Q108" s="18"/>
      <c r="R108" s="18"/>
      <c r="S108" s="18"/>
      <c r="T108" s="18"/>
      <c r="U108" s="18"/>
      <c r="V108" s="18"/>
      <c r="W108" s="18"/>
      <c r="X108" s="18"/>
      <c r="Y108" s="18"/>
      <c r="Z108" s="18"/>
      <c r="AA108" s="18"/>
      <c r="AB108" s="35"/>
      <c r="AC108" s="4"/>
      <c r="AD108" s="4"/>
    </row>
    <row r="109" spans="1:30">
      <c r="A109" s="34"/>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35"/>
      <c r="AC109" s="4"/>
      <c r="AD109" s="4"/>
    </row>
    <row r="110" spans="1:30">
      <c r="A110" s="21"/>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37"/>
      <c r="AC110" s="4"/>
    </row>
  </sheetData>
  <mergeCells count="26">
    <mergeCell ref="U6:AB6"/>
    <mergeCell ref="A20:AB22"/>
    <mergeCell ref="D42:G42"/>
    <mergeCell ref="P31:U31"/>
    <mergeCell ref="R11:AB11"/>
    <mergeCell ref="R12:AB12"/>
    <mergeCell ref="A16:AB16"/>
    <mergeCell ref="L11:P11"/>
    <mergeCell ref="L12:P12"/>
    <mergeCell ref="L13:P13"/>
    <mergeCell ref="I41:R41"/>
    <mergeCell ref="I42:R42"/>
    <mergeCell ref="I43:R43"/>
    <mergeCell ref="R13:AB13"/>
    <mergeCell ref="U55:AB55"/>
    <mergeCell ref="R62:AB62"/>
    <mergeCell ref="D100:F100"/>
    <mergeCell ref="L62:P62"/>
    <mergeCell ref="L61:P61"/>
    <mergeCell ref="R61:AB61"/>
    <mergeCell ref="C69:AB70"/>
    <mergeCell ref="C79:AB80"/>
    <mergeCell ref="C83:AB84"/>
    <mergeCell ref="A57:AB57"/>
    <mergeCell ref="B65:AB67"/>
    <mergeCell ref="C73:AB74"/>
  </mergeCells>
  <phoneticPr fontId="2"/>
  <conditionalFormatting sqref="I41:I43">
    <cfRule type="expression" dxfId="4" priority="30">
      <formula>I41=""</formula>
    </cfRule>
  </conditionalFormatting>
  <conditionalFormatting sqref="R11:R13">
    <cfRule type="expression" dxfId="3" priority="43">
      <formula>$R11=""</formula>
    </cfRule>
  </conditionalFormatting>
  <pageMargins left="0.94488188976377963" right="0.70866141732283472" top="0.74803149606299213" bottom="0.74803149606299213" header="0.31496062992125984" footer="0.31496062992125984"/>
  <pageSetup paperSize="9" scale="89" orientation="portrait" r:id="rId1"/>
  <rowBreaks count="1" manualBreakCount="1">
    <brk id="53" max="27" man="1"/>
  </rowBreaks>
  <colBreaks count="1" manualBreakCount="1">
    <brk id="29" max="28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確認事項※確認必須</vt:lpstr>
      <vt:lpstr>チェックシート (総合支援)</vt:lpstr>
      <vt:lpstr>①公社1号様式、別紙1、別紙2</vt:lpstr>
      <vt:lpstr>②（別添１）類似補助金確認表</vt:lpstr>
      <vt:lpstr>③（別紙3）補助事業実施計画一覧（総合支援）</vt:lpstr>
      <vt:lpstr>④(別紙4）事業経費積算書（入力シート）</vt:lpstr>
      <vt:lpstr>積算書記入例</vt:lpstr>
      <vt:lpstr>本申請時提出資料</vt:lpstr>
      <vt:lpstr>⑤様式第1号、別紙5号（本申請様式）</vt:lpstr>
      <vt:lpstr> ⑥積算内訳一覧（別紙4関連）</vt:lpstr>
      <vt:lpstr>⑦【出力のみ】別紙4収支計算書（申請）</vt:lpstr>
      <vt:lpstr>【参考】宿泊費（甲地方）</vt:lpstr>
      <vt:lpstr>⑦債権者登録</vt:lpstr>
      <vt:lpstr>【参考】債権者登録（記入要領）</vt:lpstr>
      <vt:lpstr>通帳コピー（例）</vt:lpstr>
      <vt:lpstr>'①公社1号様式、別紙1、別紙2'!Print_Area</vt:lpstr>
      <vt:lpstr>'②（別添１）類似補助金確認表'!Print_Area</vt:lpstr>
      <vt:lpstr>'③（別紙3）補助事業実施計画一覧（総合支援）'!Print_Area</vt:lpstr>
      <vt:lpstr>'④(別紙4）事業経費積算書（入力シート）'!Print_Area</vt:lpstr>
      <vt:lpstr>'⑤様式第1号、別紙5号（本申請様式）'!Print_Area</vt:lpstr>
      <vt:lpstr>'⑦【出力のみ】別紙4収支計算書（申請）'!Print_Area</vt:lpstr>
      <vt:lpstr>⑦債権者登録!Print_Area</vt:lpstr>
      <vt:lpstr>'チェックシート (総合支援)'!Print_Area</vt:lpstr>
      <vt:lpstr>積算書記入例!Print_Area</vt:lpstr>
      <vt:lpstr>' ⑥積算内訳一覧（別紙4関連）'!Print_Titles</vt:lpstr>
      <vt:lpstr>'③（別紙3）補助事業実施計画一覧（総合支援）'!Print_Titles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座間味 翼</dc:creator>
  <cp:lastModifiedBy>長嶺 奈緒</cp:lastModifiedBy>
  <cp:lastPrinted>2025-04-03T01:58:25Z</cp:lastPrinted>
  <dcterms:created xsi:type="dcterms:W3CDTF">2025-03-07T02:47:33Z</dcterms:created>
  <dcterms:modified xsi:type="dcterms:W3CDTF">2025-04-03T05:43:22Z</dcterms:modified>
</cp:coreProperties>
</file>