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01-fileserver\経営支援課\13-県産品拡大展開総合支援事業\R2\03-実施要領\要綱要領（令和2年9月改正）\R2年要領正式版9月施行\改正版様式（県確認済み）\"/>
    </mc:Choice>
  </mc:AlternateContent>
  <xr:revisionPtr revIDLastSave="0" documentId="13_ncr:1_{1F14564C-B395-4B4E-ABB0-18BE7405FAB6}" xr6:coauthVersionLast="45" xr6:coauthVersionMax="45" xr10:uidLastSave="{00000000-0000-0000-0000-000000000000}"/>
  <bookViews>
    <workbookView xWindow="-120" yWindow="-120" windowWidth="20730" windowHeight="11160" xr2:uid="{00000000-000D-0000-FFFF-FFFF00000000}"/>
  </bookViews>
  <sheets>
    <sheet name="申請書" sheetId="3" r:id="rId1"/>
    <sheet name="報告書" sheetId="4" r:id="rId2"/>
    <sheet name="フォローアップ調査" sheetId="5" r:id="rId3"/>
  </sheets>
  <definedNames>
    <definedName name="_xlnm.Print_Area" localSheetId="2">フォローアップ調査!$B$1:$AJ$54</definedName>
    <definedName name="_xlnm.Print_Area" localSheetId="0">申請書!$A$1:$AB$268</definedName>
    <definedName name="_xlnm.Print_Area" localSheetId="1">報告書!$A$1:$AC$227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7" i="4" l="1"/>
  <c r="V8" i="5" l="1"/>
  <c r="N8" i="5"/>
  <c r="N7" i="5"/>
  <c r="I6" i="5"/>
  <c r="AO62" i="4" l="1"/>
  <c r="AM61" i="3"/>
  <c r="AO59" i="4" l="1"/>
  <c r="AV224" i="3"/>
  <c r="AV223" i="3"/>
  <c r="AM88" i="3"/>
  <c r="AM60" i="3"/>
  <c r="AM59" i="3"/>
  <c r="AM58" i="3"/>
  <c r="AR180" i="4" l="1"/>
  <c r="R180" i="4"/>
  <c r="AJ85" i="4" l="1"/>
  <c r="AJ86" i="4" s="1"/>
  <c r="AJ84" i="4"/>
  <c r="AZ25" i="4"/>
  <c r="AN25" i="4"/>
  <c r="AT31" i="3" l="1"/>
  <c r="AR178" i="4"/>
  <c r="AX168" i="4"/>
  <c r="AX166" i="4"/>
  <c r="R176" i="4"/>
  <c r="R172" i="4"/>
  <c r="R170" i="4"/>
  <c r="R168" i="4"/>
  <c r="R166" i="4"/>
  <c r="R164" i="4"/>
  <c r="AR176" i="4"/>
  <c r="AR174" i="4"/>
  <c r="AR172" i="4"/>
  <c r="AR170" i="4"/>
  <c r="AR168" i="4"/>
  <c r="AR166" i="4"/>
  <c r="AR164" i="4"/>
  <c r="BC191" i="3"/>
  <c r="AT191" i="3" s="1"/>
  <c r="AT195" i="3"/>
  <c r="BC197" i="3"/>
  <c r="AT197" i="3" s="1"/>
  <c r="AT203" i="3"/>
  <c r="AT201" i="3"/>
  <c r="AT199" i="3"/>
  <c r="AT193" i="3"/>
  <c r="O203" i="3"/>
  <c r="O201" i="3"/>
  <c r="O199" i="3"/>
  <c r="O197" i="3"/>
  <c r="O195" i="3"/>
  <c r="O191" i="3"/>
  <c r="BC204" i="3" l="1"/>
  <c r="W191" i="3"/>
  <c r="W204" i="3"/>
  <c r="BC205" i="3"/>
  <c r="AT205" i="3" l="1"/>
  <c r="AX217" i="3"/>
  <c r="BE177" i="4" l="1"/>
  <c r="BE176" i="4"/>
  <c r="AX176" i="4" s="1"/>
  <c r="BE174" i="4"/>
  <c r="AX174" i="4" s="1"/>
  <c r="BE172" i="4"/>
  <c r="AX172" i="4" s="1"/>
  <c r="BE170" i="4"/>
  <c r="AX170" i="4" s="1"/>
  <c r="BE168" i="4"/>
  <c r="BE166" i="4"/>
  <c r="BE164" i="4"/>
  <c r="BE178" i="4" l="1"/>
  <c r="U72" i="3"/>
  <c r="K72" i="4" l="1"/>
  <c r="K64" i="4"/>
  <c r="K73" i="4"/>
  <c r="BE72" i="4"/>
  <c r="BE77" i="4" l="1"/>
  <c r="BB77" i="4"/>
  <c r="AP76" i="4"/>
  <c r="AP75" i="4"/>
  <c r="AP74" i="4"/>
  <c r="AP73" i="4"/>
  <c r="K76" i="4"/>
  <c r="K75" i="4"/>
  <c r="W77" i="4" l="1"/>
  <c r="Z77" i="4" l="1"/>
  <c r="K66" i="4" l="1"/>
  <c r="K67" i="4"/>
  <c r="K68" i="4"/>
  <c r="BC203" i="3" l="1"/>
  <c r="BC201" i="3"/>
  <c r="BC199" i="3"/>
  <c r="BC195" i="3"/>
  <c r="BC193" i="3"/>
  <c r="AP68" i="4"/>
  <c r="AP67" i="4"/>
  <c r="AP66" i="4"/>
  <c r="AP65" i="4"/>
  <c r="K65" i="4"/>
  <c r="BA61" i="4"/>
  <c r="AV61" i="4"/>
  <c r="AX60" i="4"/>
  <c r="AO60" i="4"/>
  <c r="BE69" i="4"/>
  <c r="BB69" i="4"/>
  <c r="AY69" i="4"/>
  <c r="Z69" i="4"/>
  <c r="W69" i="4"/>
  <c r="T69" i="4"/>
  <c r="BC111" i="3"/>
  <c r="AZ111" i="3"/>
  <c r="AW111" i="3"/>
  <c r="BD93" i="3"/>
  <c r="BF61" i="4" s="1"/>
  <c r="AY72" i="3"/>
  <c r="Y111" i="3"/>
  <c r="V111" i="3"/>
  <c r="S111" i="3"/>
  <c r="AQ37" i="4" l="1"/>
  <c r="Y176" i="4" l="1"/>
  <c r="Y174" i="4"/>
  <c r="Y172" i="4"/>
  <c r="Y170" i="4"/>
  <c r="Y168" i="4"/>
  <c r="Y166" i="4"/>
  <c r="Y164" i="4"/>
  <c r="W203" i="3"/>
  <c r="W201" i="3"/>
  <c r="W199" i="3"/>
  <c r="W197" i="3"/>
  <c r="W195" i="3"/>
  <c r="W193" i="3"/>
  <c r="O193" i="3" l="1"/>
  <c r="W205" i="3"/>
  <c r="U217" i="3"/>
  <c r="S60" i="4" l="1"/>
  <c r="J60" i="4"/>
  <c r="V25" i="4"/>
  <c r="J25" i="4"/>
  <c r="AX178" i="4" l="1"/>
  <c r="BC159" i="4"/>
  <c r="AX180" i="4" l="1"/>
  <c r="AQ214" i="4" s="1"/>
  <c r="R224" i="3"/>
  <c r="R223" i="3"/>
  <c r="BD37" i="4" l="1"/>
  <c r="AZ214" i="4"/>
  <c r="BC153" i="4"/>
  <c r="BC155" i="4" s="1"/>
  <c r="Q61" i="4"/>
  <c r="V61" i="4"/>
  <c r="AA61" i="4"/>
  <c r="I88" i="3"/>
  <c r="J62" i="4" l="1"/>
  <c r="Y178" i="4"/>
  <c r="R174" i="4"/>
  <c r="Y177" i="4"/>
  <c r="W159" i="4" s="1"/>
  <c r="S12" i="4"/>
  <c r="S199" i="4" s="1"/>
  <c r="S11" i="4"/>
  <c r="J59" i="4" s="1"/>
  <c r="S10" i="4"/>
  <c r="S197" i="4" s="1"/>
  <c r="V184" i="3"/>
  <c r="L176" i="4"/>
  <c r="L174" i="4"/>
  <c r="L172" i="4"/>
  <c r="L170" i="4"/>
  <c r="L168" i="4"/>
  <c r="K62" i="3"/>
  <c r="I61" i="3"/>
  <c r="I60" i="3"/>
  <c r="I59" i="3"/>
  <c r="I58" i="3"/>
  <c r="R178" i="4" l="1"/>
  <c r="L166" i="4"/>
  <c r="O205" i="3"/>
  <c r="O207" i="3" s="1"/>
  <c r="L164" i="4"/>
  <c r="S198" i="4"/>
  <c r="K214" i="4" l="1"/>
  <c r="T214" i="4" s="1"/>
  <c r="L178" i="4"/>
  <c r="P31" i="3"/>
  <c r="L37" i="4" s="1"/>
  <c r="W153" i="4" l="1"/>
  <c r="W155" i="4" s="1"/>
  <c r="R37" i="4"/>
  <c r="X37" i="4" s="1"/>
  <c r="V178" i="3"/>
  <c r="V180" i="3" s="1"/>
  <c r="L180" i="4"/>
  <c r="AT207" i="3" l="1"/>
  <c r="BA178" i="3" s="1"/>
  <c r="BA184" i="3"/>
  <c r="BA18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shinzatom</author>
  </authors>
  <commentList>
    <comment ref="I89" authorId="0" shapeId="0" xr:uid="{00000000-0006-0000-0000-000001000000}">
      <text>
        <r>
          <rPr>
            <b/>
            <sz val="10"/>
            <color indexed="14"/>
            <rFont val="MS P ゴシック"/>
            <family val="3"/>
            <charset val="128"/>
          </rPr>
          <t xml:space="preserve">実施企業名、店舗名、住所、ＨＰアドレスを記入ください。
</t>
        </r>
      </text>
    </comment>
  </commentList>
</comments>
</file>

<file path=xl/sharedStrings.xml><?xml version="1.0" encoding="utf-8"?>
<sst xmlns="http://schemas.openxmlformats.org/spreadsheetml/2006/main" count="906" uniqueCount="349">
  <si>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4"/>
  </si>
  <si>
    <t>年</t>
    <rPh sb="0" eb="1">
      <t>ネン</t>
    </rPh>
    <phoneticPr fontId="4"/>
  </si>
  <si>
    <t>月</t>
    <rPh sb="0" eb="1">
      <t>ガツ</t>
    </rPh>
    <phoneticPr fontId="4"/>
  </si>
  <si>
    <t>日</t>
    <rPh sb="0" eb="1">
      <t>ニチ</t>
    </rPh>
    <phoneticPr fontId="4"/>
  </si>
  <si>
    <t>沖 縄 県 知 事　殿</t>
    <rPh sb="0" eb="1">
      <t>オキ</t>
    </rPh>
    <rPh sb="2" eb="3">
      <t>ナワ</t>
    </rPh>
    <rPh sb="4" eb="5">
      <t>ケン</t>
    </rPh>
    <rPh sb="6" eb="7">
      <t>チ</t>
    </rPh>
    <rPh sb="8" eb="9">
      <t>コト</t>
    </rPh>
    <rPh sb="10" eb="11">
      <t>ドノ</t>
    </rPh>
    <phoneticPr fontId="4"/>
  </si>
  <si>
    <t>事業者の住所</t>
    <rPh sb="0" eb="3">
      <t>ジギョウシャ</t>
    </rPh>
    <rPh sb="4" eb="6">
      <t>ジュウショ</t>
    </rPh>
    <phoneticPr fontId="4"/>
  </si>
  <si>
    <t>沖縄県那覇市泉崎1丁目2番地2</t>
    <rPh sb="0" eb="3">
      <t>オキナワケン</t>
    </rPh>
    <rPh sb="3" eb="6">
      <t>ナハシ</t>
    </rPh>
    <rPh sb="6" eb="8">
      <t>イズミザキ</t>
    </rPh>
    <rPh sb="9" eb="11">
      <t>チョウメ</t>
    </rPh>
    <rPh sb="12" eb="14">
      <t>バンチ</t>
    </rPh>
    <phoneticPr fontId="4"/>
  </si>
  <si>
    <t>事業者名</t>
    <rPh sb="0" eb="3">
      <t>ジギョウシャ</t>
    </rPh>
    <rPh sb="3" eb="4">
      <t>メイ</t>
    </rPh>
    <phoneticPr fontId="4"/>
  </si>
  <si>
    <t>株式会社沖縄ポーク</t>
    <rPh sb="0" eb="4">
      <t>カブシキガイシャ</t>
    </rPh>
    <rPh sb="4" eb="6">
      <t>オキナワ</t>
    </rPh>
    <phoneticPr fontId="4"/>
  </si>
  <si>
    <t>代表者職・氏名</t>
    <rPh sb="0" eb="3">
      <t>ダイヒョウシャ</t>
    </rPh>
    <rPh sb="3" eb="4">
      <t>ショク</t>
    </rPh>
    <rPh sb="5" eb="7">
      <t>シメイ</t>
    </rPh>
    <phoneticPr fontId="4"/>
  </si>
  <si>
    <t>印</t>
    <rPh sb="0" eb="1">
      <t>イン</t>
    </rPh>
    <phoneticPr fontId="4"/>
  </si>
  <si>
    <t>代表取締役　安室一</t>
    <rPh sb="0" eb="2">
      <t>ダイヒョウ</t>
    </rPh>
    <rPh sb="2" eb="5">
      <t>トリシマリヤク</t>
    </rPh>
    <rPh sb="6" eb="8">
      <t>アムロ</t>
    </rPh>
    <rPh sb="8" eb="9">
      <t>ハジメ</t>
    </rPh>
    <phoneticPr fontId="4"/>
  </si>
  <si>
    <t>記</t>
    <rPh sb="0" eb="1">
      <t>シル</t>
    </rPh>
    <phoneticPr fontId="4"/>
  </si>
  <si>
    <t>補助事業の種類</t>
    <rPh sb="0" eb="2">
      <t>ホジョ</t>
    </rPh>
    <rPh sb="2" eb="4">
      <t>ジギョウ</t>
    </rPh>
    <rPh sb="5" eb="7">
      <t>シュルイ</t>
    </rPh>
    <phoneticPr fontId="4"/>
  </si>
  <si>
    <t>テスト販売・販売促進支援</t>
  </si>
  <si>
    <t>円（内訳は別紙）</t>
    <rPh sb="0" eb="1">
      <t>エン</t>
    </rPh>
    <rPh sb="2" eb="4">
      <t>ウチワケ</t>
    </rPh>
    <rPh sb="5" eb="7">
      <t>ベッシ</t>
    </rPh>
    <phoneticPr fontId="4"/>
  </si>
  <si>
    <t>添付資料</t>
    <rPh sb="0" eb="2">
      <t>テンプ</t>
    </rPh>
    <rPh sb="2" eb="4">
      <t>シリョウ</t>
    </rPh>
    <phoneticPr fontId="4"/>
  </si>
  <si>
    <t>別紙の通り</t>
    <rPh sb="0" eb="2">
      <t>ベッシ</t>
    </rPh>
    <rPh sb="3" eb="4">
      <t>トオ</t>
    </rPh>
    <phoneticPr fontId="4"/>
  </si>
  <si>
    <t>□</t>
    <phoneticPr fontId="4"/>
  </si>
  <si>
    <t>役職・氏名</t>
    <rPh sb="0" eb="2">
      <t>ヤクショク</t>
    </rPh>
    <rPh sb="3" eb="5">
      <t>シメイ</t>
    </rPh>
    <phoneticPr fontId="4"/>
  </si>
  <si>
    <t>：</t>
    <phoneticPr fontId="4"/>
  </si>
  <si>
    <t>営業企画部長　安室波男</t>
    <rPh sb="0" eb="2">
      <t>エイギョウ</t>
    </rPh>
    <rPh sb="2" eb="4">
      <t>キカク</t>
    </rPh>
    <rPh sb="4" eb="6">
      <t>ブチョウ</t>
    </rPh>
    <rPh sb="7" eb="9">
      <t>アムロ</t>
    </rPh>
    <rPh sb="9" eb="10">
      <t>ナミ</t>
    </rPh>
    <rPh sb="10" eb="11">
      <t>オトコ</t>
    </rPh>
    <phoneticPr fontId="4"/>
  </si>
  <si>
    <t>連絡先</t>
    <rPh sb="0" eb="1">
      <t>レン</t>
    </rPh>
    <rPh sb="1" eb="2">
      <t>ラク</t>
    </rPh>
    <rPh sb="2" eb="3">
      <t>サキ</t>
    </rPh>
    <phoneticPr fontId="4"/>
  </si>
  <si>
    <t>098-866-2340</t>
    <phoneticPr fontId="4"/>
  </si>
  <si>
    <t>e-mail</t>
    <phoneticPr fontId="4"/>
  </si>
  <si>
    <t>namio@okinawapork.com</t>
    <phoneticPr fontId="4"/>
  </si>
  <si>
    <t>（備考）</t>
    <rPh sb="1" eb="3">
      <t>ビコウ</t>
    </rPh>
    <phoneticPr fontId="4"/>
  </si>
  <si>
    <t>用紙の大きさは、日本工業規格Ａ列４とする。</t>
    <rPh sb="0" eb="2">
      <t>ヨウシ</t>
    </rPh>
    <rPh sb="3" eb="4">
      <t>オオ</t>
    </rPh>
    <rPh sb="8" eb="10">
      <t>ニホン</t>
    </rPh>
    <rPh sb="10" eb="12">
      <t>コウギョウ</t>
    </rPh>
    <rPh sb="12" eb="14">
      <t>キカク</t>
    </rPh>
    <rPh sb="15" eb="16">
      <t>レツ</t>
    </rPh>
    <phoneticPr fontId="4"/>
  </si>
  <si>
    <t>補助金実施要領に定める資料を添付すること。</t>
    <rPh sb="0" eb="3">
      <t>ホジョキン</t>
    </rPh>
    <rPh sb="3" eb="5">
      <t>ジッシ</t>
    </rPh>
    <rPh sb="5" eb="7">
      <t>ヨウリョウ</t>
    </rPh>
    <rPh sb="8" eb="9">
      <t>サダ</t>
    </rPh>
    <rPh sb="11" eb="13">
      <t>シリョウ</t>
    </rPh>
    <rPh sb="14" eb="16">
      <t>テンプ</t>
    </rPh>
    <phoneticPr fontId="4"/>
  </si>
  <si>
    <t>不要の文字をまっ消して使うこと。</t>
    <rPh sb="0" eb="2">
      <t>フヨウ</t>
    </rPh>
    <rPh sb="3" eb="5">
      <t>モジ</t>
    </rPh>
    <rPh sb="8" eb="9">
      <t>ケ</t>
    </rPh>
    <rPh sb="11" eb="12">
      <t>ツカ</t>
    </rPh>
    <phoneticPr fontId="4"/>
  </si>
  <si>
    <t>別紙１</t>
    <rPh sb="0" eb="2">
      <t>ベッシ</t>
    </rPh>
    <phoneticPr fontId="4"/>
  </si>
  <si>
    <t>会　社　概　要</t>
    <rPh sb="0" eb="1">
      <t>カイ</t>
    </rPh>
    <rPh sb="2" eb="3">
      <t>シャ</t>
    </rPh>
    <rPh sb="4" eb="5">
      <t>オオムネ</t>
    </rPh>
    <rPh sb="6" eb="7">
      <t>ヨウ</t>
    </rPh>
    <phoneticPr fontId="4"/>
  </si>
  <si>
    <t>申請企業名</t>
    <rPh sb="0" eb="2">
      <t>シンセイ</t>
    </rPh>
    <rPh sb="2" eb="5">
      <t>キギョウメイ</t>
    </rPh>
    <phoneticPr fontId="4"/>
  </si>
  <si>
    <t>代表の役職及び氏名</t>
    <rPh sb="0" eb="2">
      <t>ダイヒョウ</t>
    </rPh>
    <rPh sb="3" eb="5">
      <t>ヤクショク</t>
    </rPh>
    <rPh sb="5" eb="6">
      <t>オヨ</t>
    </rPh>
    <rPh sb="7" eb="9">
      <t>シメイ</t>
    </rPh>
    <phoneticPr fontId="4"/>
  </si>
  <si>
    <t>本店の所在地</t>
    <rPh sb="0" eb="2">
      <t>ホンテン</t>
    </rPh>
    <rPh sb="3" eb="6">
      <t>ショザイチ</t>
    </rPh>
    <phoneticPr fontId="4"/>
  </si>
  <si>
    <t>申請担当者　役職及び氏名</t>
    <rPh sb="0" eb="2">
      <t>シンセイ</t>
    </rPh>
    <rPh sb="2" eb="5">
      <t>タントウシャ</t>
    </rPh>
    <rPh sb="6" eb="8">
      <t>ヤクショク</t>
    </rPh>
    <rPh sb="8" eb="9">
      <t>オヨ</t>
    </rPh>
    <rPh sb="10" eb="12">
      <t>シメイ</t>
    </rPh>
    <phoneticPr fontId="4"/>
  </si>
  <si>
    <t>電話番号・ＦＡＸ番号</t>
    <rPh sb="0" eb="2">
      <t>デンワ</t>
    </rPh>
    <rPh sb="2" eb="4">
      <t>バンゴウ</t>
    </rPh>
    <rPh sb="8" eb="10">
      <t>バンゴウ</t>
    </rPh>
    <phoneticPr fontId="4"/>
  </si>
  <si>
    <t>電話</t>
    <rPh sb="0" eb="2">
      <t>デンワ</t>
    </rPh>
    <phoneticPr fontId="4"/>
  </si>
  <si>
    <t>FAX</t>
    <phoneticPr fontId="4"/>
  </si>
  <si>
    <t>098-866-2526</t>
    <phoneticPr fontId="4"/>
  </si>
  <si>
    <t>メールアドレス</t>
    <phoneticPr fontId="4"/>
  </si>
  <si>
    <t>ウェブサイト</t>
    <phoneticPr fontId="4"/>
  </si>
  <si>
    <t>http://www.okinawa-pork.html</t>
    <phoneticPr fontId="4"/>
  </si>
  <si>
    <t>事業概要</t>
    <rPh sb="0" eb="4">
      <t>ジギョウガイヨウ</t>
    </rPh>
    <phoneticPr fontId="4"/>
  </si>
  <si>
    <t>精肉、食肉加工製造、レトルト食品製造、惣菜製造</t>
    <rPh sb="0" eb="2">
      <t>セイニク</t>
    </rPh>
    <rPh sb="3" eb="5">
      <t>ショクニク</t>
    </rPh>
    <rPh sb="5" eb="7">
      <t>カコウ</t>
    </rPh>
    <rPh sb="7" eb="9">
      <t>セイゾウ</t>
    </rPh>
    <rPh sb="14" eb="16">
      <t>ショクヒン</t>
    </rPh>
    <rPh sb="16" eb="18">
      <t>セイゾウ</t>
    </rPh>
    <rPh sb="19" eb="21">
      <t>ソウザイ</t>
    </rPh>
    <rPh sb="21" eb="23">
      <t>セイゾウ</t>
    </rPh>
    <phoneticPr fontId="4"/>
  </si>
  <si>
    <t>主な取扱商品、生産品目</t>
    <rPh sb="0" eb="1">
      <t>オモ</t>
    </rPh>
    <rPh sb="2" eb="4">
      <t>トリアツカイ</t>
    </rPh>
    <rPh sb="4" eb="6">
      <t>ショウヒン</t>
    </rPh>
    <rPh sb="7" eb="9">
      <t>セイサン</t>
    </rPh>
    <rPh sb="9" eb="11">
      <t>ヒンモク</t>
    </rPh>
    <phoneticPr fontId="4"/>
  </si>
  <si>
    <t>あぐー（精肉）</t>
    <rPh sb="4" eb="6">
      <t>セイニク</t>
    </rPh>
    <phoneticPr fontId="4"/>
  </si>
  <si>
    <t>あぐーランチョンミート</t>
    <phoneticPr fontId="4"/>
  </si>
  <si>
    <t>コンビーフハッシュ</t>
    <phoneticPr fontId="4"/>
  </si>
  <si>
    <t>その他加工品</t>
    <rPh sb="2" eb="3">
      <t>タ</t>
    </rPh>
    <rPh sb="3" eb="6">
      <t>カコウヒン</t>
    </rPh>
    <phoneticPr fontId="4"/>
  </si>
  <si>
    <t>資本金（千円）</t>
    <rPh sb="0" eb="3">
      <t>シホンキン</t>
    </rPh>
    <rPh sb="4" eb="6">
      <t>センエン</t>
    </rPh>
    <phoneticPr fontId="4"/>
  </si>
  <si>
    <t>千円</t>
    <rPh sb="0" eb="2">
      <t>センエン</t>
    </rPh>
    <phoneticPr fontId="4"/>
  </si>
  <si>
    <t>設立年月日</t>
    <rPh sb="0" eb="2">
      <t>セツリツ</t>
    </rPh>
    <rPh sb="2" eb="5">
      <t>ネンガッピ</t>
    </rPh>
    <phoneticPr fontId="4"/>
  </si>
  <si>
    <t>西暦</t>
    <rPh sb="0" eb="2">
      <t>セイレキ</t>
    </rPh>
    <phoneticPr fontId="4"/>
  </si>
  <si>
    <t>月</t>
    <rPh sb="0" eb="1">
      <t>ゲツ</t>
    </rPh>
    <phoneticPr fontId="4"/>
  </si>
  <si>
    <t>従業員数</t>
    <rPh sb="0" eb="3">
      <t>ジュウギョウイン</t>
    </rPh>
    <rPh sb="3" eb="4">
      <t>スウ</t>
    </rPh>
    <phoneticPr fontId="4"/>
  </si>
  <si>
    <t>正社員</t>
    <rPh sb="0" eb="3">
      <t>セイシャイン</t>
    </rPh>
    <phoneticPr fontId="4"/>
  </si>
  <si>
    <t>名</t>
    <rPh sb="0" eb="1">
      <t>メイ</t>
    </rPh>
    <phoneticPr fontId="4"/>
  </si>
  <si>
    <t>非正規職員</t>
    <rPh sb="0" eb="3">
      <t>ヒセイキ</t>
    </rPh>
    <rPh sb="3" eb="5">
      <t>ショクイン</t>
    </rPh>
    <phoneticPr fontId="4"/>
  </si>
  <si>
    <t>全体</t>
    <rPh sb="0" eb="2">
      <t>ゼンタイ</t>
    </rPh>
    <phoneticPr fontId="4"/>
  </si>
  <si>
    <t>直近決算期の売上高</t>
    <rPh sb="0" eb="2">
      <t>チョッキン</t>
    </rPh>
    <rPh sb="2" eb="5">
      <t>ケッサンキ</t>
    </rPh>
    <rPh sb="6" eb="8">
      <t>ウリア</t>
    </rPh>
    <rPh sb="8" eb="9">
      <t>タカ</t>
    </rPh>
    <phoneticPr fontId="4"/>
  </si>
  <si>
    <t>県内</t>
    <rPh sb="0" eb="2">
      <t>ケンナイ</t>
    </rPh>
    <phoneticPr fontId="4"/>
  </si>
  <si>
    <t>県外</t>
    <rPh sb="0" eb="2">
      <t>ケンガイ</t>
    </rPh>
    <phoneticPr fontId="4"/>
  </si>
  <si>
    <t>（</t>
    <phoneticPr fontId="4"/>
  </si>
  <si>
    <t>月期）</t>
    <rPh sb="0" eb="1">
      <t>ガツ</t>
    </rPh>
    <rPh sb="1" eb="2">
      <t>キ</t>
    </rPh>
    <phoneticPr fontId="4"/>
  </si>
  <si>
    <t>海外</t>
    <rPh sb="0" eb="2">
      <t>カイガイ</t>
    </rPh>
    <phoneticPr fontId="4"/>
  </si>
  <si>
    <t>通販
（EC等）</t>
    <rPh sb="0" eb="2">
      <t>ツウハン</t>
    </rPh>
    <rPh sb="6" eb="7">
      <t>トウ</t>
    </rPh>
    <phoneticPr fontId="4"/>
  </si>
  <si>
    <t>補助金・委託事業名</t>
    <rPh sb="0" eb="3">
      <t>ホジョキン</t>
    </rPh>
    <rPh sb="4" eb="6">
      <t>イタク</t>
    </rPh>
    <rPh sb="6" eb="8">
      <t>ジギョウ</t>
    </rPh>
    <rPh sb="8" eb="9">
      <t>メイ</t>
    </rPh>
    <phoneticPr fontId="4"/>
  </si>
  <si>
    <t>OKINAWA型産業応援ファンド事業</t>
    <rPh sb="7" eb="8">
      <t>ガタ</t>
    </rPh>
    <rPh sb="8" eb="10">
      <t>サンギョウ</t>
    </rPh>
    <rPh sb="10" eb="12">
      <t>オウエン</t>
    </rPh>
    <rPh sb="16" eb="18">
      <t>ジギョウ</t>
    </rPh>
    <phoneticPr fontId="4"/>
  </si>
  <si>
    <t>（他の公的機関から補助金等を受けている場合）</t>
    <phoneticPr fontId="4"/>
  </si>
  <si>
    <t>県外に
有している販路</t>
    <rPh sb="0" eb="2">
      <t>ケンガイ</t>
    </rPh>
    <rPh sb="4" eb="5">
      <t>ユウ</t>
    </rPh>
    <rPh sb="9" eb="11">
      <t>ハンロ</t>
    </rPh>
    <phoneticPr fontId="4"/>
  </si>
  <si>
    <t>県外卸売業者</t>
    <rPh sb="0" eb="2">
      <t>ケンガイ</t>
    </rPh>
    <rPh sb="2" eb="4">
      <t>オロシウ</t>
    </rPh>
    <rPh sb="4" eb="6">
      <t>ギョウシャ</t>
    </rPh>
    <phoneticPr fontId="4"/>
  </si>
  <si>
    <t>国分、丸紅</t>
    <rPh sb="0" eb="2">
      <t>コクブ</t>
    </rPh>
    <rPh sb="3" eb="5">
      <t>マルベニ</t>
    </rPh>
    <phoneticPr fontId="4"/>
  </si>
  <si>
    <t>県外小売店</t>
    <rPh sb="0" eb="2">
      <t>ケンガイ</t>
    </rPh>
    <rPh sb="2" eb="5">
      <t>コウリテン</t>
    </rPh>
    <phoneticPr fontId="4"/>
  </si>
  <si>
    <t>イトーヨーカドー、サミットストア、三越伊勢丹</t>
    <rPh sb="17" eb="19">
      <t>ミツコシ</t>
    </rPh>
    <rPh sb="19" eb="22">
      <t>イセタン</t>
    </rPh>
    <phoneticPr fontId="4"/>
  </si>
  <si>
    <t>県外業務筋</t>
    <rPh sb="0" eb="2">
      <t>ケンガイ</t>
    </rPh>
    <rPh sb="2" eb="4">
      <t>ギョウム</t>
    </rPh>
    <rPh sb="4" eb="5">
      <t>スジ</t>
    </rPh>
    <phoneticPr fontId="4"/>
  </si>
  <si>
    <t>大和ホテルレストラン</t>
    <rPh sb="0" eb="2">
      <t>ダイワ</t>
    </rPh>
    <phoneticPr fontId="4"/>
  </si>
  <si>
    <t>県外での定番化商品（店舗名）</t>
    <rPh sb="0" eb="2">
      <t>ケンガイ</t>
    </rPh>
    <rPh sb="4" eb="7">
      <t>テイバンカ</t>
    </rPh>
    <rPh sb="7" eb="9">
      <t>ショウヒ</t>
    </rPh>
    <rPh sb="10" eb="13">
      <t>テンポメイ</t>
    </rPh>
    <phoneticPr fontId="4"/>
  </si>
  <si>
    <t>あぐー精肉（伊勢丹新宿）、コンビーフハッシュ（ヨーカドー、サミット）</t>
    <rPh sb="3" eb="5">
      <t>セイニク</t>
    </rPh>
    <rPh sb="6" eb="9">
      <t>イセタン</t>
    </rPh>
    <rPh sb="9" eb="11">
      <t>シンジュク</t>
    </rPh>
    <phoneticPr fontId="4"/>
  </si>
  <si>
    <t>県外展開のビジョンと実現に向けた具体的方策</t>
    <rPh sb="0" eb="2">
      <t>ケンガイ</t>
    </rPh>
    <rPh sb="2" eb="4">
      <t>テンカイ</t>
    </rPh>
    <rPh sb="10" eb="12">
      <t>ジツゲン</t>
    </rPh>
    <rPh sb="13" eb="14">
      <t>ム</t>
    </rPh>
    <rPh sb="16" eb="19">
      <t>グタイテキ</t>
    </rPh>
    <rPh sb="19" eb="21">
      <t>ホウサク</t>
    </rPh>
    <phoneticPr fontId="4"/>
  </si>
  <si>
    <t>　2010年に自社工場を設立して以降、ポーク缶の量産が可能となり、量販店での沖縄フェアでの取扱に至った。高品質スーパーバイヤーから、国産肉ポーク缶などのプレミア商品の要望があるため、昨年度、新商品開発を行ったところ。今後は、畜産農家との連携の下あぐー（精肉）の安定供給を図りつつ、当商品の営業・テスト販売を強化し、首都圏の高品質スーパーをターゲットに販路拡大につなげていく。</t>
    <rPh sb="5" eb="6">
      <t>ネン</t>
    </rPh>
    <rPh sb="7" eb="9">
      <t>ジシャ</t>
    </rPh>
    <rPh sb="9" eb="11">
      <t>コウジョウ</t>
    </rPh>
    <rPh sb="12" eb="14">
      <t>セツリツ</t>
    </rPh>
    <rPh sb="16" eb="18">
      <t>イコウ</t>
    </rPh>
    <rPh sb="22" eb="23">
      <t>カン</t>
    </rPh>
    <rPh sb="24" eb="26">
      <t>リョウサン</t>
    </rPh>
    <rPh sb="27" eb="29">
      <t>カノウ</t>
    </rPh>
    <rPh sb="33" eb="36">
      <t>リョウハンテン</t>
    </rPh>
    <rPh sb="38" eb="40">
      <t>オキナワ</t>
    </rPh>
    <rPh sb="45" eb="47">
      <t>トリアツカイ</t>
    </rPh>
    <rPh sb="48" eb="49">
      <t>イタ</t>
    </rPh>
    <rPh sb="52" eb="55">
      <t>コウヒンシツ</t>
    </rPh>
    <rPh sb="66" eb="68">
      <t>コクサン</t>
    </rPh>
    <rPh sb="68" eb="69">
      <t>ニク</t>
    </rPh>
    <rPh sb="72" eb="73">
      <t>カン</t>
    </rPh>
    <rPh sb="91" eb="94">
      <t>サクネンド</t>
    </rPh>
    <rPh sb="95" eb="98">
      <t>シンショウヒン</t>
    </rPh>
    <rPh sb="98" eb="100">
      <t>カイハツ</t>
    </rPh>
    <rPh sb="101" eb="102">
      <t>オコナ</t>
    </rPh>
    <rPh sb="108" eb="110">
      <t>コンゴ</t>
    </rPh>
    <rPh sb="112" eb="114">
      <t>チクサン</t>
    </rPh>
    <rPh sb="114" eb="116">
      <t>ノウカ</t>
    </rPh>
    <rPh sb="118" eb="120">
      <t>レンケイ</t>
    </rPh>
    <rPh sb="121" eb="122">
      <t>モト</t>
    </rPh>
    <rPh sb="126" eb="128">
      <t>セイニク</t>
    </rPh>
    <rPh sb="130" eb="132">
      <t>アンテイ</t>
    </rPh>
    <rPh sb="132" eb="134">
      <t>キョウキュウ</t>
    </rPh>
    <rPh sb="135" eb="136">
      <t>ハカ</t>
    </rPh>
    <rPh sb="140" eb="141">
      <t>トウ</t>
    </rPh>
    <rPh sb="141" eb="143">
      <t>ショウヒ</t>
    </rPh>
    <rPh sb="144" eb="146">
      <t>エイギョウ</t>
    </rPh>
    <rPh sb="150" eb="152">
      <t>ハンバイ</t>
    </rPh>
    <rPh sb="153" eb="155">
      <t>キョウカ</t>
    </rPh>
    <rPh sb="157" eb="160">
      <t>シュトケン</t>
    </rPh>
    <rPh sb="161" eb="164">
      <t>コウヒンシツ</t>
    </rPh>
    <rPh sb="175" eb="177">
      <t>ハンロ</t>
    </rPh>
    <rPh sb="177" eb="179">
      <t>カクダイ</t>
    </rPh>
    <phoneticPr fontId="4"/>
  </si>
  <si>
    <t>別紙２</t>
    <rPh sb="0" eb="2">
      <t>ベッシ</t>
    </rPh>
    <phoneticPr fontId="4"/>
  </si>
  <si>
    <t>企　画　書（テスト販売・販売促進支援）</t>
    <rPh sb="0" eb="1">
      <t>クワダ</t>
    </rPh>
    <rPh sb="2" eb="3">
      <t>ガ</t>
    </rPh>
    <rPh sb="4" eb="5">
      <t>ショ</t>
    </rPh>
    <rPh sb="9" eb="11">
      <t>ハンバイ</t>
    </rPh>
    <rPh sb="12" eb="14">
      <t>ハンバイ</t>
    </rPh>
    <rPh sb="14" eb="16">
      <t>ソクシン</t>
    </rPh>
    <rPh sb="16" eb="18">
      <t>シエン</t>
    </rPh>
    <phoneticPr fontId="4"/>
  </si>
  <si>
    <t>実施企業名及び実施店舗</t>
    <rPh sb="0" eb="2">
      <t>ジッシ</t>
    </rPh>
    <rPh sb="2" eb="5">
      <t>キギョウメイ</t>
    </rPh>
    <rPh sb="5" eb="6">
      <t>オヨ</t>
    </rPh>
    <rPh sb="7" eb="9">
      <t>ジッシ</t>
    </rPh>
    <rPh sb="9" eb="11">
      <t>テンポ</t>
    </rPh>
    <phoneticPr fontId="4"/>
  </si>
  <si>
    <t>イトーヨーカドー　ららぽーと横浜店</t>
    <rPh sb="14" eb="16">
      <t>ヨコハマ</t>
    </rPh>
    <rPh sb="16" eb="17">
      <t>テン</t>
    </rPh>
    <phoneticPr fontId="4"/>
  </si>
  <si>
    <t>（１日あたり</t>
    <rPh sb="2" eb="3">
      <t>ニチ</t>
    </rPh>
    <phoneticPr fontId="4"/>
  </si>
  <si>
    <t>来店客数</t>
    <rPh sb="0" eb="2">
      <t>ライテン</t>
    </rPh>
    <rPh sb="2" eb="4">
      <t>キャクスウ</t>
    </rPh>
    <phoneticPr fontId="4"/>
  </si>
  <si>
    <t>約</t>
    <rPh sb="0" eb="1">
      <t>ヤク</t>
    </rPh>
    <phoneticPr fontId="4"/>
  </si>
  <si>
    <t>人</t>
    <rPh sb="0" eb="1">
      <t>ニン</t>
    </rPh>
    <phoneticPr fontId="4"/>
  </si>
  <si>
    <t>売上規模</t>
    <rPh sb="0" eb="2">
      <t>ウリア</t>
    </rPh>
    <rPh sb="2" eb="4">
      <t>キボ</t>
    </rPh>
    <phoneticPr fontId="4"/>
  </si>
  <si>
    <t>千円）</t>
    <rPh sb="0" eb="2">
      <t>センエン</t>
    </rPh>
    <phoneticPr fontId="4"/>
  </si>
  <si>
    <t>対象期間</t>
    <rPh sb="0" eb="2">
      <t>タイショウ</t>
    </rPh>
    <rPh sb="2" eb="4">
      <t>キカン</t>
    </rPh>
    <phoneticPr fontId="4"/>
  </si>
  <si>
    <t>～</t>
    <phoneticPr fontId="4"/>
  </si>
  <si>
    <t>テスト販売期間</t>
    <rPh sb="3" eb="5">
      <t>ハンバイ</t>
    </rPh>
    <rPh sb="5" eb="7">
      <t>キカン</t>
    </rPh>
    <phoneticPr fontId="4"/>
  </si>
  <si>
    <t>日間）</t>
    <rPh sb="0" eb="2">
      <t>ニチカン</t>
    </rPh>
    <phoneticPr fontId="4"/>
  </si>
  <si>
    <t>今回のテスト販売等の実施に至った経緯</t>
    <rPh sb="0" eb="2">
      <t>コンカイ</t>
    </rPh>
    <rPh sb="6" eb="8">
      <t>ハンバイ</t>
    </rPh>
    <rPh sb="8" eb="9">
      <t>トウ</t>
    </rPh>
    <rPh sb="10" eb="12">
      <t>ジッシ</t>
    </rPh>
    <rPh sb="13" eb="14">
      <t>イタ</t>
    </rPh>
    <rPh sb="16" eb="18">
      <t>ケイイ</t>
    </rPh>
    <phoneticPr fontId="4"/>
  </si>
  <si>
    <t>　イトーヨーカドーではコンビーフハッシュが定番化している中で、店舗やバイヤーにも当社を認知いただいてる中で、当商品も定番が決定した。定期的に店舗を巡回していたところ、回転率が低くなってきているようだったので、店舗に対し試食プロモーションの依頼を行った。</t>
    <rPh sb="21" eb="24">
      <t>テイバンカ</t>
    </rPh>
    <rPh sb="28" eb="29">
      <t>ナカ</t>
    </rPh>
    <rPh sb="40" eb="41">
      <t>トウ</t>
    </rPh>
    <rPh sb="41" eb="42">
      <t>シャ</t>
    </rPh>
    <rPh sb="51" eb="52">
      <t>ナカ</t>
    </rPh>
    <rPh sb="54" eb="55">
      <t>トウ</t>
    </rPh>
    <rPh sb="55" eb="57">
      <t>ショウヒ</t>
    </rPh>
    <rPh sb="61" eb="63">
      <t>ケッテイ</t>
    </rPh>
    <rPh sb="66" eb="69">
      <t>テイキテキ</t>
    </rPh>
    <rPh sb="70" eb="72">
      <t>テンポ</t>
    </rPh>
    <rPh sb="73" eb="75">
      <t>ジュンカイ</t>
    </rPh>
    <rPh sb="83" eb="86">
      <t>カイテンリツ</t>
    </rPh>
    <rPh sb="87" eb="88">
      <t>ヒク</t>
    </rPh>
    <rPh sb="104" eb="106">
      <t>テンポ</t>
    </rPh>
    <rPh sb="107" eb="108">
      <t>タイ</t>
    </rPh>
    <rPh sb="109" eb="111">
      <t>シショク</t>
    </rPh>
    <rPh sb="119" eb="121">
      <t>イライ</t>
    </rPh>
    <rPh sb="122" eb="123">
      <t>オコナ</t>
    </rPh>
    <phoneticPr fontId="4"/>
  </si>
  <si>
    <t>実施企業（店舗）との取引関係</t>
    <rPh sb="0" eb="2">
      <t>ジッシ</t>
    </rPh>
    <rPh sb="2" eb="4">
      <t>キギョウ</t>
    </rPh>
    <rPh sb="5" eb="7">
      <t>テンポ</t>
    </rPh>
    <rPh sb="10" eb="12">
      <t>トリヒキ</t>
    </rPh>
    <rPh sb="12" eb="14">
      <t>カンケイ</t>
    </rPh>
    <phoneticPr fontId="4"/>
  </si>
  <si>
    <t>取引期間：</t>
    <rPh sb="0" eb="2">
      <t>トリヒキ</t>
    </rPh>
    <rPh sb="2" eb="4">
      <t>キカン</t>
    </rPh>
    <phoneticPr fontId="4"/>
  </si>
  <si>
    <t>前年取引額：</t>
    <rPh sb="0" eb="2">
      <t>ゼンネン</t>
    </rPh>
    <rPh sb="2" eb="4">
      <t>トリヒキ</t>
    </rPh>
    <rPh sb="4" eb="5">
      <t>ガク</t>
    </rPh>
    <phoneticPr fontId="4"/>
  </si>
  <si>
    <t>円</t>
    <rPh sb="0" eb="1">
      <t>エン</t>
    </rPh>
    <phoneticPr fontId="4"/>
  </si>
  <si>
    <t>取引形態：</t>
    <rPh sb="0" eb="2">
      <t>トリヒキ</t>
    </rPh>
    <rPh sb="2" eb="4">
      <t>ケイタイ</t>
    </rPh>
    <phoneticPr fontId="4"/>
  </si>
  <si>
    <r>
      <t xml:space="preserve">テスト販売の担当窓口
</t>
    </r>
    <r>
      <rPr>
        <sz val="10"/>
        <rFont val="ＭＳ Ｐ明朝"/>
        <family val="1"/>
        <charset val="128"/>
      </rPr>
      <t>（県外小売店、県外流通事業者、　県内流通事業者等）</t>
    </r>
    <rPh sb="3" eb="5">
      <t>ハンバイ</t>
    </rPh>
    <rPh sb="6" eb="8">
      <t>タントウ</t>
    </rPh>
    <rPh sb="8" eb="10">
      <t>マドグチ</t>
    </rPh>
    <rPh sb="12" eb="14">
      <t>ケンガイ</t>
    </rPh>
    <rPh sb="14" eb="17">
      <t>コウリテン</t>
    </rPh>
    <rPh sb="18" eb="20">
      <t>ケンガイ</t>
    </rPh>
    <rPh sb="20" eb="22">
      <t>リュウツウ</t>
    </rPh>
    <rPh sb="22" eb="25">
      <t>ジギョウシャ</t>
    </rPh>
    <rPh sb="27" eb="29">
      <t>ケンナイ</t>
    </rPh>
    <rPh sb="29" eb="31">
      <t>リュウツウ</t>
    </rPh>
    <rPh sb="31" eb="33">
      <t>ジギョウ</t>
    </rPh>
    <rPh sb="33" eb="34">
      <t>シャ</t>
    </rPh>
    <rPh sb="34" eb="35">
      <t>トウ</t>
    </rPh>
    <phoneticPr fontId="4"/>
  </si>
  <si>
    <t>企業名：</t>
    <rPh sb="0" eb="3">
      <t>キギョウメイ</t>
    </rPh>
    <phoneticPr fontId="4"/>
  </si>
  <si>
    <t>株式会社沖縄物産コマース</t>
    <rPh sb="0" eb="4">
      <t>カブシキガイシャ</t>
    </rPh>
    <rPh sb="4" eb="6">
      <t>オキナワ</t>
    </rPh>
    <rPh sb="6" eb="8">
      <t>ブッサン</t>
    </rPh>
    <phoneticPr fontId="4"/>
  </si>
  <si>
    <t>役職・氏名：</t>
    <rPh sb="0" eb="2">
      <t>ヤクショク</t>
    </rPh>
    <rPh sb="3" eb="5">
      <t>シメイ</t>
    </rPh>
    <phoneticPr fontId="4"/>
  </si>
  <si>
    <t>国内営業部　城間主任</t>
    <rPh sb="0" eb="2">
      <t>コクナイ</t>
    </rPh>
    <rPh sb="2" eb="4">
      <t>エイギョウ</t>
    </rPh>
    <rPh sb="4" eb="5">
      <t>ブ</t>
    </rPh>
    <rPh sb="6" eb="8">
      <t>シロマ</t>
    </rPh>
    <rPh sb="8" eb="10">
      <t>シュニン</t>
    </rPh>
    <phoneticPr fontId="4"/>
  </si>
  <si>
    <t>連絡先：</t>
    <rPh sb="0" eb="3">
      <t>レンラクサキ</t>
    </rPh>
    <phoneticPr fontId="4"/>
  </si>
  <si>
    <t>098-866-2330</t>
    <phoneticPr fontId="4"/>
  </si>
  <si>
    <t>※直接連絡を入れて、実施状況を確認することがあります。</t>
    <rPh sb="1" eb="3">
      <t>チョクセツ</t>
    </rPh>
    <rPh sb="3" eb="5">
      <t>レンラク</t>
    </rPh>
    <rPh sb="6" eb="7">
      <t>イ</t>
    </rPh>
    <rPh sb="10" eb="12">
      <t>ジッシ</t>
    </rPh>
    <rPh sb="12" eb="14">
      <t>ジョウキョウ</t>
    </rPh>
    <rPh sb="15" eb="17">
      <t>カクニン</t>
    </rPh>
    <phoneticPr fontId="4"/>
  </si>
  <si>
    <t>事業実施の目的
具体的な活動内容</t>
    <rPh sb="0" eb="2">
      <t>ジギョウ</t>
    </rPh>
    <rPh sb="2" eb="4">
      <t>ジッシ</t>
    </rPh>
    <rPh sb="5" eb="7">
      <t>モクテキ</t>
    </rPh>
    <rPh sb="8" eb="11">
      <t>グタイテキ</t>
    </rPh>
    <rPh sb="12" eb="14">
      <t>カツドウ</t>
    </rPh>
    <rPh sb="14" eb="16">
      <t>ナイヨウ</t>
    </rPh>
    <phoneticPr fontId="4"/>
  </si>
  <si>
    <t>　週末来客数が1000人超のイトーヨーカドーにおいて、ランチョンミートの回転率をあげるための試食プロモーションを行う。家族向けに、野菜が取れるレシピにて試食展開。
　また、プロモーションだけではなく、消費者の反応も収集し、今後の展開の参考にする。</t>
    <rPh sb="12" eb="13">
      <t>チョウ</t>
    </rPh>
    <rPh sb="36" eb="39">
      <t>カイテンリツ</t>
    </rPh>
    <rPh sb="46" eb="48">
      <t>シショク</t>
    </rPh>
    <rPh sb="56" eb="57">
      <t>オコナ</t>
    </rPh>
    <rPh sb="59" eb="61">
      <t>カゾク</t>
    </rPh>
    <rPh sb="61" eb="62">
      <t>ム</t>
    </rPh>
    <rPh sb="65" eb="67">
      <t>ヤサイ</t>
    </rPh>
    <rPh sb="68" eb="69">
      <t>ト</t>
    </rPh>
    <rPh sb="76" eb="78">
      <t>シショク</t>
    </rPh>
    <rPh sb="78" eb="80">
      <t>テンカイ</t>
    </rPh>
    <rPh sb="100" eb="103">
      <t>ショウヒシャ</t>
    </rPh>
    <rPh sb="104" eb="106">
      <t>ハンノウ</t>
    </rPh>
    <rPh sb="107" eb="109">
      <t>シュウシュウ</t>
    </rPh>
    <rPh sb="111" eb="113">
      <t>コンゴ</t>
    </rPh>
    <rPh sb="114" eb="116">
      <t>テンカイ</t>
    </rPh>
    <rPh sb="117" eb="119">
      <t>サンコウ</t>
    </rPh>
    <phoneticPr fontId="4"/>
  </si>
  <si>
    <t>前回からの改善点</t>
    <rPh sb="0" eb="2">
      <t>ゼンカイ</t>
    </rPh>
    <rPh sb="5" eb="8">
      <t>カイゼンテン</t>
    </rPh>
    <phoneticPr fontId="4"/>
  </si>
  <si>
    <t>・集客が多く見込まれる週末にも配置
・野菜との組み合わせ方を提案。レシピを配布。</t>
    <rPh sb="1" eb="3">
      <t>シュウキャク</t>
    </rPh>
    <rPh sb="4" eb="5">
      <t>オオ</t>
    </rPh>
    <rPh sb="6" eb="8">
      <t>ミコ</t>
    </rPh>
    <rPh sb="11" eb="13">
      <t>シュウマツ</t>
    </rPh>
    <rPh sb="15" eb="17">
      <t>ハイチ</t>
    </rPh>
    <rPh sb="19" eb="21">
      <t>ヤサイ</t>
    </rPh>
    <rPh sb="23" eb="24">
      <t>ク</t>
    </rPh>
    <rPh sb="25" eb="26">
      <t>ア</t>
    </rPh>
    <rPh sb="28" eb="29">
      <t>カタ</t>
    </rPh>
    <rPh sb="30" eb="32">
      <t>テイアン</t>
    </rPh>
    <rPh sb="37" eb="39">
      <t>ハイフ</t>
    </rPh>
    <phoneticPr fontId="4"/>
  </si>
  <si>
    <t>※過去に同補助金を受けている場合</t>
    <rPh sb="1" eb="3">
      <t>カコ</t>
    </rPh>
    <rPh sb="4" eb="5">
      <t>ドウ</t>
    </rPh>
    <rPh sb="5" eb="8">
      <t>ホジョキン</t>
    </rPh>
    <rPh sb="9" eb="10">
      <t>ウ</t>
    </rPh>
    <rPh sb="14" eb="16">
      <t>バアイ</t>
    </rPh>
    <phoneticPr fontId="4"/>
  </si>
  <si>
    <t>目標及び期待される効果</t>
    <rPh sb="0" eb="2">
      <t>モクヒョウ</t>
    </rPh>
    <rPh sb="2" eb="3">
      <t>オヨ</t>
    </rPh>
    <rPh sb="4" eb="6">
      <t>キタイ</t>
    </rPh>
    <rPh sb="9" eb="11">
      <t>コウカ</t>
    </rPh>
    <phoneticPr fontId="4"/>
  </si>
  <si>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4"/>
  </si>
  <si>
    <t>※　１実施店舗につき、１枚作成すること。</t>
    <rPh sb="3" eb="5">
      <t>ジッシ</t>
    </rPh>
    <rPh sb="5" eb="7">
      <t>テンポ</t>
    </rPh>
    <rPh sb="12" eb="13">
      <t>マイ</t>
    </rPh>
    <rPh sb="13" eb="15">
      <t>サクセイ</t>
    </rPh>
    <phoneticPr fontId="4"/>
  </si>
  <si>
    <t>別紙３</t>
    <rPh sb="0" eb="2">
      <t>ベッシ</t>
    </rPh>
    <phoneticPr fontId="4"/>
  </si>
  <si>
    <t>日　程　表</t>
    <rPh sb="0" eb="1">
      <t>ヒ</t>
    </rPh>
    <rPh sb="2" eb="3">
      <t>ホド</t>
    </rPh>
    <rPh sb="4" eb="5">
      <t>ヒョウ</t>
    </rPh>
    <phoneticPr fontId="4"/>
  </si>
  <si>
    <t>日　付</t>
    <rPh sb="0" eb="1">
      <t>ヒ</t>
    </rPh>
    <rPh sb="2" eb="3">
      <t>ヅケ</t>
    </rPh>
    <phoneticPr fontId="4"/>
  </si>
  <si>
    <t>内　容</t>
    <rPh sb="0" eb="1">
      <t>ウチ</t>
    </rPh>
    <rPh sb="2" eb="3">
      <t>カタチ</t>
    </rPh>
    <phoneticPr fontId="4"/>
  </si>
  <si>
    <t>SKY510　</t>
    <phoneticPr fontId="4"/>
  </si>
  <si>
    <t>那覇17:50　→　羽田20:30</t>
    <rPh sb="0" eb="2">
      <t>ナハ</t>
    </rPh>
    <rPh sb="10" eb="12">
      <t>ハネダ</t>
    </rPh>
    <phoneticPr fontId="4"/>
  </si>
  <si>
    <t>宿泊</t>
    <rPh sb="0" eb="2">
      <t>シュクハク</t>
    </rPh>
    <phoneticPr fontId="4"/>
  </si>
  <si>
    <t>ホテルサンセット（４泊）</t>
    <rPh sb="10" eb="11">
      <t>ハク</t>
    </rPh>
    <phoneticPr fontId="4"/>
  </si>
  <si>
    <t>試食プロモーション実施①</t>
    <rPh sb="0" eb="2">
      <t>シショク</t>
    </rPh>
    <rPh sb="9" eb="11">
      <t>ジッシ</t>
    </rPh>
    <phoneticPr fontId="4"/>
  </si>
  <si>
    <t>時間</t>
    <rPh sb="0" eb="2">
      <t>ジカン</t>
    </rPh>
    <phoneticPr fontId="4"/>
  </si>
  <si>
    <t>10:00～17:00</t>
    <phoneticPr fontId="4"/>
  </si>
  <si>
    <t>場所</t>
    <rPh sb="0" eb="2">
      <t>バショ</t>
    </rPh>
    <phoneticPr fontId="4"/>
  </si>
  <si>
    <t>４日間</t>
    <rPh sb="1" eb="3">
      <t>ニチカン</t>
    </rPh>
    <phoneticPr fontId="4"/>
  </si>
  <si>
    <t>体制</t>
    <rPh sb="0" eb="2">
      <t>タイセイ</t>
    </rPh>
    <phoneticPr fontId="4"/>
  </si>
  <si>
    <t>試食プロモーターマネキン１名</t>
    <rPh sb="0" eb="2">
      <t>シショク</t>
    </rPh>
    <rPh sb="13" eb="14">
      <t>メイ</t>
    </rPh>
    <phoneticPr fontId="4"/>
  </si>
  <si>
    <t>試食プロモーション実施②</t>
    <rPh sb="0" eb="2">
      <t>シショク</t>
    </rPh>
    <rPh sb="9" eb="11">
      <t>ジッシ</t>
    </rPh>
    <phoneticPr fontId="4"/>
  </si>
  <si>
    <t>12:00～19:00</t>
    <phoneticPr fontId="4"/>
  </si>
  <si>
    <t>最終日は17:00まで</t>
    <rPh sb="0" eb="3">
      <t>サイシュウビ</t>
    </rPh>
    <phoneticPr fontId="4"/>
  </si>
  <si>
    <t>銀座わしたショップ</t>
    <rPh sb="0" eb="2">
      <t>ギンザ</t>
    </rPh>
    <phoneticPr fontId="4"/>
  </si>
  <si>
    <t>営業担当職員１名</t>
    <rPh sb="0" eb="2">
      <t>エイギョウ</t>
    </rPh>
    <rPh sb="2" eb="4">
      <t>タントウ</t>
    </rPh>
    <rPh sb="4" eb="6">
      <t>ショクイン</t>
    </rPh>
    <rPh sb="7" eb="8">
      <t>メイ</t>
    </rPh>
    <phoneticPr fontId="4"/>
  </si>
  <si>
    <t>ANA479</t>
    <phoneticPr fontId="4"/>
  </si>
  <si>
    <t>羽田20:00　→　那覇22:35</t>
    <rPh sb="0" eb="2">
      <t>ハネダ</t>
    </rPh>
    <rPh sb="10" eb="12">
      <t>ナハ</t>
    </rPh>
    <phoneticPr fontId="4"/>
  </si>
  <si>
    <t>別紙４</t>
    <rPh sb="0" eb="2">
      <t>ベッシ</t>
    </rPh>
    <phoneticPr fontId="4"/>
  </si>
  <si>
    <t>収　支　計　算　書　（申請）</t>
    <rPh sb="0" eb="1">
      <t>オサム</t>
    </rPh>
    <rPh sb="2" eb="3">
      <t>シ</t>
    </rPh>
    <rPh sb="4" eb="5">
      <t>ケイ</t>
    </rPh>
    <rPh sb="6" eb="7">
      <t>サン</t>
    </rPh>
    <rPh sb="8" eb="9">
      <t>ショ</t>
    </rPh>
    <rPh sb="11" eb="13">
      <t>シンセイ</t>
    </rPh>
    <phoneticPr fontId="4"/>
  </si>
  <si>
    <t>１　収入の部</t>
    <rPh sb="2" eb="4">
      <t>シュウニュウ</t>
    </rPh>
    <rPh sb="5" eb="6">
      <t>ブ</t>
    </rPh>
    <phoneticPr fontId="4"/>
  </si>
  <si>
    <t>負担区分</t>
    <rPh sb="0" eb="2">
      <t>フタン</t>
    </rPh>
    <rPh sb="2" eb="4">
      <t>クブン</t>
    </rPh>
    <phoneticPr fontId="4"/>
  </si>
  <si>
    <t>所要額</t>
    <rPh sb="0" eb="3">
      <t>ショヨウガク</t>
    </rPh>
    <phoneticPr fontId="4"/>
  </si>
  <si>
    <t>１　補助交付申請額</t>
    <rPh sb="2" eb="4">
      <t>ホジョ</t>
    </rPh>
    <rPh sb="4" eb="6">
      <t>コウフ</t>
    </rPh>
    <rPh sb="6" eb="8">
      <t>シンセイ</t>
    </rPh>
    <rPh sb="8" eb="9">
      <t>ガク</t>
    </rPh>
    <phoneticPr fontId="4"/>
  </si>
  <si>
    <t>２　補助事業者負担分</t>
    <rPh sb="2" eb="4">
      <t>ホジョ</t>
    </rPh>
    <rPh sb="4" eb="7">
      <t>ジギョウシャ</t>
    </rPh>
    <rPh sb="7" eb="10">
      <t>フタンブン</t>
    </rPh>
    <phoneticPr fontId="4"/>
  </si>
  <si>
    <t>３　その他（　　　　　　　　　　）</t>
    <rPh sb="4" eb="5">
      <t>タ</t>
    </rPh>
    <phoneticPr fontId="4"/>
  </si>
  <si>
    <t>合計</t>
    <rPh sb="0" eb="2">
      <t>ゴウケイ</t>
    </rPh>
    <phoneticPr fontId="4"/>
  </si>
  <si>
    <t>※補助対象経費の税込合計額</t>
    <rPh sb="1" eb="3">
      <t>ホジョ</t>
    </rPh>
    <rPh sb="3" eb="5">
      <t>タイショウ</t>
    </rPh>
    <rPh sb="5" eb="7">
      <t>ケイヒ</t>
    </rPh>
    <rPh sb="8" eb="10">
      <t>ゼイコ</t>
    </rPh>
    <rPh sb="10" eb="12">
      <t>ゴウケイ</t>
    </rPh>
    <rPh sb="12" eb="13">
      <t>ガク</t>
    </rPh>
    <phoneticPr fontId="4"/>
  </si>
  <si>
    <t>　支出の部</t>
    <rPh sb="1" eb="3">
      <t>シシュツ</t>
    </rPh>
    <rPh sb="4" eb="5">
      <t>ブ</t>
    </rPh>
    <phoneticPr fontId="4"/>
  </si>
  <si>
    <t>補助対象経費</t>
    <rPh sb="0" eb="2">
      <t>ホジョ</t>
    </rPh>
    <rPh sb="2" eb="4">
      <t>タイショウ</t>
    </rPh>
    <rPh sb="4" eb="6">
      <t>ケイヒ</t>
    </rPh>
    <phoneticPr fontId="4"/>
  </si>
  <si>
    <t>補助対象経費
（　）は税込金額を記載</t>
    <rPh sb="0" eb="2">
      <t>ホジョ</t>
    </rPh>
    <rPh sb="2" eb="4">
      <t>タイショウ</t>
    </rPh>
    <rPh sb="4" eb="6">
      <t>ケイヒ</t>
    </rPh>
    <rPh sb="11" eb="13">
      <t>ゼイコ</t>
    </rPh>
    <rPh sb="13" eb="15">
      <t>キンガク</t>
    </rPh>
    <rPh sb="16" eb="18">
      <t>キサイ</t>
    </rPh>
    <phoneticPr fontId="4"/>
  </si>
  <si>
    <t>商品説明員（マネキン）の雇用に関する経費</t>
    <rPh sb="0" eb="2">
      <t>ショウヒ</t>
    </rPh>
    <rPh sb="2" eb="5">
      <t>セツメイイン</t>
    </rPh>
    <rPh sb="12" eb="14">
      <t>コヨウ</t>
    </rPh>
    <rPh sb="15" eb="16">
      <t>カン</t>
    </rPh>
    <rPh sb="18" eb="20">
      <t>ケイヒ</t>
    </rPh>
    <phoneticPr fontId="4"/>
  </si>
  <si>
    <t>税込（</t>
    <rPh sb="0" eb="1">
      <t>ゼイ</t>
    </rPh>
    <rPh sb="1" eb="2">
      <t>コ</t>
    </rPh>
    <phoneticPr fontId="4"/>
  </si>
  <si>
    <t>円）</t>
    <rPh sb="0" eb="1">
      <t>エン</t>
    </rPh>
    <phoneticPr fontId="4"/>
  </si>
  <si>
    <t>商品説明員（マネキン）の雇用に関する経費</t>
    <rPh sb="0" eb="2">
      <t>ショウヒン</t>
    </rPh>
    <rPh sb="2" eb="5">
      <t>セツメイイン</t>
    </rPh>
    <rPh sb="12" eb="14">
      <t>コヨウ</t>
    </rPh>
    <rPh sb="15" eb="16">
      <t>カン</t>
    </rPh>
    <rPh sb="18" eb="20">
      <t>ケイヒ</t>
    </rPh>
    <phoneticPr fontId="4"/>
  </si>
  <si>
    <t>航空運賃（普通席）</t>
    <rPh sb="0" eb="2">
      <t>コウクウ</t>
    </rPh>
    <rPh sb="2" eb="4">
      <t>ウンチン</t>
    </rPh>
    <rPh sb="5" eb="8">
      <t>フツウセキ</t>
    </rPh>
    <phoneticPr fontId="4"/>
  </si>
  <si>
    <r>
      <t>宿泊料　</t>
    </r>
    <r>
      <rPr>
        <sz val="8"/>
        <color theme="1"/>
        <rFont val="ＭＳ 明朝"/>
        <family val="1"/>
        <charset val="128"/>
      </rPr>
      <t>※上限額あり</t>
    </r>
    <rPh sb="0" eb="3">
      <t>シュクハクリョウ</t>
    </rPh>
    <rPh sb="5" eb="7">
      <t>ジョウゲン</t>
    </rPh>
    <rPh sb="7" eb="8">
      <t>ガク</t>
    </rPh>
    <phoneticPr fontId="4"/>
  </si>
  <si>
    <t>ホテルパック料金</t>
    <rPh sb="6" eb="8">
      <t>リョウキン</t>
    </rPh>
    <phoneticPr fontId="4"/>
  </si>
  <si>
    <t>特別急行列車及び新幹線に係る運賃</t>
    <rPh sb="0" eb="2">
      <t>トクベツ</t>
    </rPh>
    <rPh sb="2" eb="4">
      <t>キュウコウ</t>
    </rPh>
    <rPh sb="4" eb="6">
      <t>レッシャ</t>
    </rPh>
    <rPh sb="6" eb="7">
      <t>オヨ</t>
    </rPh>
    <rPh sb="8" eb="11">
      <t>シンカンセン</t>
    </rPh>
    <rPh sb="12" eb="13">
      <t>カカ</t>
    </rPh>
    <rPh sb="14" eb="16">
      <t>ウンチン</t>
    </rPh>
    <phoneticPr fontId="4"/>
  </si>
  <si>
    <t>船賃</t>
    <rPh sb="0" eb="2">
      <t>フナチン</t>
    </rPh>
    <phoneticPr fontId="4"/>
  </si>
  <si>
    <t>その他知事が必要と認める経費</t>
    <rPh sb="2" eb="3">
      <t>タ</t>
    </rPh>
    <rPh sb="3" eb="5">
      <t>チジ</t>
    </rPh>
    <rPh sb="6" eb="8">
      <t>ヒツヨウ</t>
    </rPh>
    <rPh sb="9" eb="10">
      <t>ミト</t>
    </rPh>
    <rPh sb="12" eb="14">
      <t>ケイヒ</t>
    </rPh>
    <phoneticPr fontId="4"/>
  </si>
  <si>
    <t>合　計</t>
    <rPh sb="0" eb="1">
      <t>ア</t>
    </rPh>
    <rPh sb="2" eb="3">
      <t>ケイ</t>
    </rPh>
    <phoneticPr fontId="4"/>
  </si>
  <si>
    <t>交付申請額</t>
    <rPh sb="0" eb="2">
      <t>コウフ</t>
    </rPh>
    <rPh sb="2" eb="4">
      <t>シンセイ</t>
    </rPh>
    <rPh sb="4" eb="5">
      <t>ガク</t>
    </rPh>
    <phoneticPr fontId="4"/>
  </si>
  <si>
    <t>別紙５</t>
    <rPh sb="0" eb="2">
      <t>ベッシ</t>
    </rPh>
    <phoneticPr fontId="4"/>
  </si>
  <si>
    <t>　　誓　約　書</t>
    <rPh sb="2" eb="3">
      <t>チカイ</t>
    </rPh>
    <rPh sb="4" eb="5">
      <t>ヤク</t>
    </rPh>
    <rPh sb="6" eb="7">
      <t>ショ</t>
    </rPh>
    <phoneticPr fontId="4"/>
  </si>
  <si>
    <t>沖縄県知事　殿</t>
    <rPh sb="0" eb="3">
      <t>オキナワケン</t>
    </rPh>
    <rPh sb="3" eb="5">
      <t>チジ</t>
    </rPh>
    <rPh sb="6" eb="7">
      <t>トノ</t>
    </rPh>
    <phoneticPr fontId="4"/>
  </si>
  <si>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4"/>
  </si>
  <si>
    <t>　私は、沖縄県暴力団排除条例第２条第２号に規定する暴力団員又は暴力団員と密接な関係を有する者に該当しません。</t>
    <rPh sb="1" eb="2">
      <t>ワタシ</t>
    </rPh>
    <rPh sb="4" eb="7">
      <t>オキナワケン</t>
    </rPh>
    <rPh sb="7" eb="10">
      <t>ボウリョクダン</t>
    </rPh>
    <rPh sb="10" eb="12">
      <t>ハイジョ</t>
    </rPh>
    <rPh sb="12" eb="14">
      <t>ジョウレイ</t>
    </rPh>
    <rPh sb="14" eb="15">
      <t>ダイ</t>
    </rPh>
    <rPh sb="16" eb="17">
      <t>ジョウ</t>
    </rPh>
    <rPh sb="17" eb="18">
      <t>ダイ</t>
    </rPh>
    <rPh sb="19" eb="20">
      <t>ゴウ</t>
    </rPh>
    <rPh sb="21" eb="23">
      <t>キテイ</t>
    </rPh>
    <rPh sb="25" eb="27">
      <t>ボウリョク</t>
    </rPh>
    <rPh sb="27" eb="29">
      <t>ダンイン</t>
    </rPh>
    <rPh sb="29" eb="30">
      <t>マタ</t>
    </rPh>
    <rPh sb="31" eb="33">
      <t>ボウリョク</t>
    </rPh>
    <rPh sb="33" eb="35">
      <t>ダンイン</t>
    </rPh>
    <rPh sb="36" eb="38">
      <t>ミッセツ</t>
    </rPh>
    <phoneticPr fontId="4"/>
  </si>
  <si>
    <t>　補助事業の申請、実績報告はそれぞれ交付要綱の定められた期限を遵守します。</t>
    <rPh sb="1" eb="3">
      <t>ホジョ</t>
    </rPh>
    <rPh sb="3" eb="5">
      <t>ジギョウ</t>
    </rPh>
    <rPh sb="6" eb="8">
      <t>シンセイ</t>
    </rPh>
    <rPh sb="9" eb="11">
      <t>ジッセキ</t>
    </rPh>
    <rPh sb="11" eb="13">
      <t>ホウコク</t>
    </rPh>
    <rPh sb="18" eb="20">
      <t>コウフ</t>
    </rPh>
    <rPh sb="20" eb="22">
      <t>ヨウコウ</t>
    </rPh>
    <rPh sb="23" eb="24">
      <t>サダ</t>
    </rPh>
    <rPh sb="28" eb="30">
      <t>キゲン</t>
    </rPh>
    <rPh sb="31" eb="33">
      <t>ジュンシュ</t>
    </rPh>
    <phoneticPr fontId="4"/>
  </si>
  <si>
    <t>　本申請にかかる補助対象経費については、当該補助事業以外の経費は計上しておらず、また、他の補助金と重複するものはありません。</t>
    <rPh sb="1" eb="2">
      <t>ホン</t>
    </rPh>
    <rPh sb="2" eb="4">
      <t>シンセイ</t>
    </rPh>
    <rPh sb="8" eb="10">
      <t>ホジョ</t>
    </rPh>
    <rPh sb="10" eb="12">
      <t>タイショウ</t>
    </rPh>
    <rPh sb="12" eb="14">
      <t>ケイヒ</t>
    </rPh>
    <rPh sb="20" eb="22">
      <t>トウガイ</t>
    </rPh>
    <rPh sb="22" eb="24">
      <t>ホジョ</t>
    </rPh>
    <rPh sb="24" eb="26">
      <t>ジギョウ</t>
    </rPh>
    <rPh sb="26" eb="28">
      <t>イガイ</t>
    </rPh>
    <rPh sb="29" eb="31">
      <t>ケイヒ</t>
    </rPh>
    <rPh sb="32" eb="34">
      <t>ケイジョウ</t>
    </rPh>
    <phoneticPr fontId="4"/>
  </si>
  <si>
    <t>　本補助金の成果に関する事後調査に協力します。</t>
    <rPh sb="1" eb="2">
      <t>ホン</t>
    </rPh>
    <rPh sb="2" eb="5">
      <t>ホジョキン</t>
    </rPh>
    <rPh sb="6" eb="8">
      <t>セイカ</t>
    </rPh>
    <rPh sb="9" eb="10">
      <t>カン</t>
    </rPh>
    <rPh sb="12" eb="14">
      <t>ジゴ</t>
    </rPh>
    <rPh sb="14" eb="16">
      <t>チョウサ</t>
    </rPh>
    <rPh sb="17" eb="19">
      <t>キョウリョク</t>
    </rPh>
    <phoneticPr fontId="4"/>
  </si>
  <si>
    <t>（参考）</t>
    <rPh sb="1" eb="3">
      <t>サンコウ</t>
    </rPh>
    <phoneticPr fontId="4"/>
  </si>
  <si>
    <t>　沖縄県暴力団排除条例</t>
    <rPh sb="1" eb="4">
      <t>オキナワケン</t>
    </rPh>
    <rPh sb="4" eb="7">
      <t>ボウリョクダン</t>
    </rPh>
    <rPh sb="7" eb="9">
      <t>ハイジョ</t>
    </rPh>
    <rPh sb="9" eb="11">
      <t>ジョウレイ</t>
    </rPh>
    <phoneticPr fontId="4"/>
  </si>
  <si>
    <t>　第２条</t>
    <rPh sb="1" eb="2">
      <t>ダイ</t>
    </rPh>
    <rPh sb="3" eb="4">
      <t>ジョウ</t>
    </rPh>
    <phoneticPr fontId="4"/>
  </si>
  <si>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4"/>
  </si>
  <si>
    <t>ところによる。</t>
    <phoneticPr fontId="4"/>
  </si>
  <si>
    <t>(1)</t>
    <phoneticPr fontId="4"/>
  </si>
  <si>
    <t>暴力団</t>
    <rPh sb="0" eb="3">
      <t>ボウリョクダン</t>
    </rPh>
    <phoneticPr fontId="4"/>
  </si>
  <si>
    <t>暴力団員による不当な行為の防止等に関する法律（平成３年法律　第７７号。</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4"/>
  </si>
  <si>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4"/>
  </si>
  <si>
    <t>(2)</t>
    <phoneticPr fontId="4"/>
  </si>
  <si>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4"/>
  </si>
  <si>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4"/>
  </si>
  <si>
    <t>　第二条　</t>
    <rPh sb="1" eb="2">
      <t>ダイ</t>
    </rPh>
    <rPh sb="2" eb="3">
      <t>2</t>
    </rPh>
    <rPh sb="3" eb="4">
      <t>ジョウ</t>
    </rPh>
    <phoneticPr fontId="4"/>
  </si>
  <si>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4"/>
  </si>
  <si>
    <t>二</t>
    <rPh sb="0" eb="1">
      <t>ニ</t>
    </rPh>
    <phoneticPr fontId="4"/>
  </si>
  <si>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4"/>
  </si>
  <si>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4"/>
  </si>
  <si>
    <t>　（中略）</t>
    <rPh sb="2" eb="4">
      <t>チュウリャク</t>
    </rPh>
    <phoneticPr fontId="4"/>
  </si>
  <si>
    <t>六</t>
    <rPh sb="0" eb="1">
      <t>ロク</t>
    </rPh>
    <phoneticPr fontId="4"/>
  </si>
  <si>
    <t>暴力団員</t>
    <rPh sb="0" eb="2">
      <t>ボウリョク</t>
    </rPh>
    <rPh sb="2" eb="4">
      <t>ダンイン</t>
    </rPh>
    <phoneticPr fontId="4"/>
  </si>
  <si>
    <t>暴力団の構成員をいう。</t>
    <rPh sb="0" eb="3">
      <t>ボウリョクダン</t>
    </rPh>
    <rPh sb="4" eb="7">
      <t>コウセイイン</t>
    </rPh>
    <phoneticPr fontId="4"/>
  </si>
  <si>
    <t>様式第９号（第12条関係）</t>
    <rPh sb="0" eb="2">
      <t>ヨウシキ</t>
    </rPh>
    <rPh sb="2" eb="3">
      <t>ダイ</t>
    </rPh>
    <rPh sb="4" eb="5">
      <t>ゴウ</t>
    </rPh>
    <rPh sb="6" eb="7">
      <t>ダイ</t>
    </rPh>
    <rPh sb="9" eb="10">
      <t>ジョウ</t>
    </rPh>
    <rPh sb="10" eb="12">
      <t>カンケイ</t>
    </rPh>
    <phoneticPr fontId="4"/>
  </si>
  <si>
    <t>日付け指令商第</t>
    <rPh sb="0" eb="1">
      <t>ニチ</t>
    </rPh>
    <rPh sb="1" eb="2">
      <t>ヅ</t>
    </rPh>
    <rPh sb="3" eb="5">
      <t>シレイ</t>
    </rPh>
    <rPh sb="5" eb="6">
      <t>ショウ</t>
    </rPh>
    <rPh sb="6" eb="7">
      <t>ダイ</t>
    </rPh>
    <phoneticPr fontId="4"/>
  </si>
  <si>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4"/>
  </si>
  <si>
    <t>○-○</t>
    <phoneticPr fontId="4"/>
  </si>
  <si>
    <t>完了</t>
    <phoneticPr fontId="4"/>
  </si>
  <si>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4"/>
  </si>
  <si>
    <t>完了</t>
  </si>
  <si>
    <t>事業の実施期間</t>
    <rPh sb="0" eb="2">
      <t>ジギョウ</t>
    </rPh>
    <rPh sb="3" eb="5">
      <t>ジッシ</t>
    </rPh>
    <rPh sb="5" eb="7">
      <t>キカン</t>
    </rPh>
    <phoneticPr fontId="4"/>
  </si>
  <si>
    <t>事業の成果</t>
    <rPh sb="0" eb="2">
      <t>ジギョウ</t>
    </rPh>
    <rPh sb="3" eb="5">
      <t>セイカ</t>
    </rPh>
    <phoneticPr fontId="4"/>
  </si>
  <si>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</si>
  <si>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4"/>
  </si>
  <si>
    <t>補助金の種類</t>
    <rPh sb="0" eb="3">
      <t>ホジョキン</t>
    </rPh>
    <rPh sb="4" eb="6">
      <t>シュルイ</t>
    </rPh>
    <phoneticPr fontId="4"/>
  </si>
  <si>
    <t>交付決定額</t>
    <rPh sb="0" eb="2">
      <t>コウフ</t>
    </rPh>
    <rPh sb="2" eb="5">
      <t>ケッテイガク</t>
    </rPh>
    <phoneticPr fontId="4"/>
  </si>
  <si>
    <t>実績額</t>
    <rPh sb="0" eb="3">
      <t>ジッセキガク</t>
    </rPh>
    <phoneticPr fontId="4"/>
  </si>
  <si>
    <t>差　額</t>
    <rPh sb="0" eb="1">
      <t>サ</t>
    </rPh>
    <rPh sb="2" eb="3">
      <t>ガク</t>
    </rPh>
    <phoneticPr fontId="4"/>
  </si>
  <si>
    <t>テスト販売・販売促進支援</t>
    <rPh sb="3" eb="5">
      <t>ハンバイ</t>
    </rPh>
    <rPh sb="6" eb="8">
      <t>ハンバイ</t>
    </rPh>
    <rPh sb="8" eb="10">
      <t>ソクシン</t>
    </rPh>
    <rPh sb="10" eb="12">
      <t>シエン</t>
    </rPh>
    <phoneticPr fontId="4"/>
  </si>
  <si>
    <t>別紙６</t>
    <rPh sb="0" eb="2">
      <t>ベッシ</t>
    </rPh>
    <phoneticPr fontId="4"/>
  </si>
  <si>
    <t>事業成果報告書（テスト販売・販売促進支援）</t>
    <rPh sb="0" eb="2">
      <t>ジギョウ</t>
    </rPh>
    <rPh sb="2" eb="4">
      <t>セイカ</t>
    </rPh>
    <rPh sb="4" eb="7">
      <t>ホウコクショ</t>
    </rPh>
    <rPh sb="11" eb="13">
      <t>ハンバイ</t>
    </rPh>
    <rPh sb="14" eb="16">
      <t>ハンバイ</t>
    </rPh>
    <rPh sb="16" eb="18">
      <t>ソクシン</t>
    </rPh>
    <rPh sb="18" eb="20">
      <t>シエン</t>
    </rPh>
    <phoneticPr fontId="4"/>
  </si>
  <si>
    <t>実施店舗</t>
    <rPh sb="0" eb="2">
      <t>ジッシ</t>
    </rPh>
    <rPh sb="2" eb="4">
      <t>テンポ</t>
    </rPh>
    <phoneticPr fontId="4"/>
  </si>
  <si>
    <t>その他の実績
　（新たな取引等）</t>
    <rPh sb="2" eb="3">
      <t>タ</t>
    </rPh>
    <rPh sb="4" eb="6">
      <t>ジッセキ</t>
    </rPh>
    <rPh sb="9" eb="10">
      <t>アラ</t>
    </rPh>
    <rPh sb="12" eb="14">
      <t>トリヒキ</t>
    </rPh>
    <rPh sb="14" eb="15">
      <t>トウ</t>
    </rPh>
    <phoneticPr fontId="4"/>
  </si>
  <si>
    <t>イトーヨーカドーの品川店でのテスト販売を紹介いただいた。</t>
    <rPh sb="9" eb="11">
      <t>シナガワ</t>
    </rPh>
    <rPh sb="11" eb="12">
      <t>テン</t>
    </rPh>
    <rPh sb="17" eb="19">
      <t>ハンバイ</t>
    </rPh>
    <rPh sb="20" eb="22">
      <t>ショウカイ</t>
    </rPh>
    <phoneticPr fontId="4"/>
  </si>
  <si>
    <t>活動実績及び販売促進員の反応</t>
    <rPh sb="12" eb="14">
      <t>ハンノウ</t>
    </rPh>
    <phoneticPr fontId="4"/>
  </si>
  <si>
    <t>○/○（　　）</t>
    <phoneticPr fontId="4"/>
  </si>
  <si>
    <t>約30人が試食。家族連れが多く、試食も多く出た。あぐーの味や特徴がわかりにくいとの御意見をいただく。</t>
    <rPh sb="0" eb="1">
      <t>ヤク</t>
    </rPh>
    <rPh sb="3" eb="4">
      <t>ニン</t>
    </rPh>
    <rPh sb="5" eb="7">
      <t>シショク</t>
    </rPh>
    <rPh sb="8" eb="10">
      <t>カゾク</t>
    </rPh>
    <rPh sb="10" eb="11">
      <t>ヅ</t>
    </rPh>
    <rPh sb="13" eb="14">
      <t>オオ</t>
    </rPh>
    <rPh sb="16" eb="18">
      <t>シショク</t>
    </rPh>
    <rPh sb="19" eb="20">
      <t>オオ</t>
    </rPh>
    <rPh sb="21" eb="22">
      <t>デ</t>
    </rPh>
    <rPh sb="28" eb="29">
      <t>アジ</t>
    </rPh>
    <rPh sb="30" eb="32">
      <t>トクチョウ</t>
    </rPh>
    <rPh sb="41" eb="44">
      <t>ゴイケン</t>
    </rPh>
    <phoneticPr fontId="4"/>
  </si>
  <si>
    <t>実施店舗の責任者、バイヤー、消費者等の反応</t>
    <rPh sb="0" eb="2">
      <t>ジッシ</t>
    </rPh>
    <rPh sb="2" eb="4">
      <t>テンポ</t>
    </rPh>
    <rPh sb="5" eb="8">
      <t>セキニンシャ</t>
    </rPh>
    <rPh sb="14" eb="17">
      <t>ショウヒシャ</t>
    </rPh>
    <rPh sb="17" eb="18">
      <t>トウ</t>
    </rPh>
    <rPh sb="19" eb="21">
      <t>ハンノウ</t>
    </rPh>
    <phoneticPr fontId="4"/>
  </si>
  <si>
    <t>店長からは、店舗内での焼く音や匂いにライブ感があったとの評価をいただいた。また、あぐーという点で差別化は図られているとのことだが、パッケージのインパクトが弱いとのこと。</t>
    <rPh sb="0" eb="2">
      <t>テンチョウ</t>
    </rPh>
    <rPh sb="6" eb="9">
      <t>テンポナイ</t>
    </rPh>
    <rPh sb="11" eb="12">
      <t>ヤ</t>
    </rPh>
    <rPh sb="13" eb="14">
      <t>オト</t>
    </rPh>
    <rPh sb="15" eb="16">
      <t>ニオ</t>
    </rPh>
    <rPh sb="21" eb="22">
      <t>カン</t>
    </rPh>
    <rPh sb="28" eb="30">
      <t>ヒョウカ</t>
    </rPh>
    <rPh sb="46" eb="47">
      <t>テン</t>
    </rPh>
    <rPh sb="48" eb="51">
      <t>サベツカ</t>
    </rPh>
    <rPh sb="52" eb="53">
      <t>ハカ</t>
    </rPh>
    <rPh sb="77" eb="78">
      <t>ヨワ</t>
    </rPh>
    <phoneticPr fontId="4"/>
  </si>
  <si>
    <t>今後の販売販路拡大に向けた課題・展開</t>
    <rPh sb="0" eb="2">
      <t>コンゴ</t>
    </rPh>
    <rPh sb="3" eb="5">
      <t>ハンバイ</t>
    </rPh>
    <rPh sb="5" eb="7">
      <t>ハンロ</t>
    </rPh>
    <rPh sb="7" eb="9">
      <t>カクダイ</t>
    </rPh>
    <rPh sb="10" eb="11">
      <t>ム</t>
    </rPh>
    <rPh sb="13" eb="15">
      <t>カダイ</t>
    </rPh>
    <rPh sb="16" eb="18">
      <t>テンカイ</t>
    </rPh>
    <phoneticPr fontId="4"/>
  </si>
  <si>
    <t>１ヶ月分の売上数字を作れたのでＰＲ効果はあった。通常のポーク缶と当商品の違いを伝えられなかったので、食べ比べを実施したほうがより違いを理解しやすいと思われる。また、店長から指摘のあったパッケージについては、今後消費者調査を検討する。</t>
    <rPh sb="2" eb="3">
      <t>ゲツ</t>
    </rPh>
    <rPh sb="3" eb="4">
      <t>ブン</t>
    </rPh>
    <rPh sb="5" eb="7">
      <t>ウリア</t>
    </rPh>
    <rPh sb="7" eb="9">
      <t>スウジ</t>
    </rPh>
    <rPh sb="10" eb="11">
      <t>ツク</t>
    </rPh>
    <rPh sb="17" eb="19">
      <t>コウカ</t>
    </rPh>
    <rPh sb="24" eb="26">
      <t>ツウジョウ</t>
    </rPh>
    <rPh sb="30" eb="31">
      <t>カン</t>
    </rPh>
    <rPh sb="32" eb="33">
      <t>トウ</t>
    </rPh>
    <rPh sb="33" eb="35">
      <t>ショウヒ</t>
    </rPh>
    <rPh sb="36" eb="37">
      <t>チガ</t>
    </rPh>
    <rPh sb="39" eb="40">
      <t>ツタ</t>
    </rPh>
    <rPh sb="50" eb="51">
      <t>タ</t>
    </rPh>
    <rPh sb="52" eb="53">
      <t>クラ</t>
    </rPh>
    <rPh sb="55" eb="57">
      <t>ジッシ</t>
    </rPh>
    <rPh sb="64" eb="65">
      <t>チガ</t>
    </rPh>
    <rPh sb="67" eb="69">
      <t>リカイ</t>
    </rPh>
    <rPh sb="74" eb="75">
      <t>オモ</t>
    </rPh>
    <rPh sb="82" eb="84">
      <t>テンチョウ</t>
    </rPh>
    <rPh sb="86" eb="88">
      <t>シテキ</t>
    </rPh>
    <rPh sb="103" eb="105">
      <t>コンゴ</t>
    </rPh>
    <rPh sb="105" eb="108">
      <t>ショウヒシャ</t>
    </rPh>
    <phoneticPr fontId="4"/>
  </si>
  <si>
    <t>写真（補助事業の状況）</t>
    <rPh sb="0" eb="2">
      <t>シャシン</t>
    </rPh>
    <rPh sb="3" eb="5">
      <t>ホジョ</t>
    </rPh>
    <rPh sb="5" eb="7">
      <t>ジギョウ</t>
    </rPh>
    <rPh sb="8" eb="10">
      <t>ジョウキョウ</t>
    </rPh>
    <phoneticPr fontId="4"/>
  </si>
  <si>
    <t>写真</t>
    <rPh sb="0" eb="2">
      <t>シャシン</t>
    </rPh>
    <phoneticPr fontId="4"/>
  </si>
  <si>
    <t>※</t>
    <phoneticPr fontId="4"/>
  </si>
  <si>
    <t>商品説明員による試食展開場面など、補助対象経費の活用状況・</t>
    <rPh sb="0" eb="2">
      <t>ショウヒン</t>
    </rPh>
    <rPh sb="2" eb="4">
      <t>セツメイ</t>
    </rPh>
    <rPh sb="4" eb="5">
      <t>イン</t>
    </rPh>
    <rPh sb="8" eb="10">
      <t>シショク</t>
    </rPh>
    <rPh sb="10" eb="12">
      <t>テンカイ</t>
    </rPh>
    <rPh sb="12" eb="14">
      <t>バメン</t>
    </rPh>
    <rPh sb="17" eb="19">
      <t>ホジョ</t>
    </rPh>
    <rPh sb="19" eb="21">
      <t>タイショウ</t>
    </rPh>
    <rPh sb="21" eb="23">
      <t>ケイヒ</t>
    </rPh>
    <rPh sb="24" eb="26">
      <t>カツヨウ</t>
    </rPh>
    <rPh sb="26" eb="28">
      <t>ジョウキョウ</t>
    </rPh>
    <phoneticPr fontId="4"/>
  </si>
  <si>
    <t>実施状況がわかる写真（カラー）を添付すること。</t>
    <rPh sb="0" eb="2">
      <t>ジッシ</t>
    </rPh>
    <rPh sb="2" eb="4">
      <t>ジョウキョウ</t>
    </rPh>
    <rPh sb="8" eb="10">
      <t>シャシン</t>
    </rPh>
    <rPh sb="16" eb="18">
      <t>テンプ</t>
    </rPh>
    <phoneticPr fontId="4"/>
  </si>
  <si>
    <t xml:space="preserve">   </t>
    <phoneticPr fontId="4"/>
  </si>
  <si>
    <t>別紙７</t>
    <rPh sb="0" eb="2">
      <t>ベッシ</t>
    </rPh>
    <phoneticPr fontId="4"/>
  </si>
  <si>
    <t>収　支　精　算　書　（実績報告）</t>
    <rPh sb="0" eb="1">
      <t>オサム</t>
    </rPh>
    <rPh sb="2" eb="3">
      <t>シ</t>
    </rPh>
    <rPh sb="4" eb="5">
      <t>セイ</t>
    </rPh>
    <rPh sb="6" eb="7">
      <t>サン</t>
    </rPh>
    <rPh sb="8" eb="9">
      <t>ショ</t>
    </rPh>
    <rPh sb="11" eb="13">
      <t>ジッセキ</t>
    </rPh>
    <rPh sb="13" eb="15">
      <t>ホウコク</t>
    </rPh>
    <phoneticPr fontId="4"/>
  </si>
  <si>
    <t>実績額</t>
    <rPh sb="0" eb="2">
      <t>ジッセキ</t>
    </rPh>
    <phoneticPr fontId="4"/>
  </si>
  <si>
    <t>１　補助金</t>
    <rPh sb="2" eb="4">
      <t>ホジョ</t>
    </rPh>
    <rPh sb="4" eb="5">
      <t>キン</t>
    </rPh>
    <phoneticPr fontId="4"/>
  </si>
  <si>
    <t>１　補助対象額</t>
    <rPh sb="2" eb="4">
      <t>ホジョ</t>
    </rPh>
    <rPh sb="4" eb="6">
      <t>タイショウ</t>
    </rPh>
    <rPh sb="6" eb="7">
      <t>ガク</t>
    </rPh>
    <phoneticPr fontId="4"/>
  </si>
  <si>
    <t>交付決定額</t>
    <rPh sb="0" eb="2">
      <t>コウフ</t>
    </rPh>
    <rPh sb="2" eb="4">
      <t>ケッテイ</t>
    </rPh>
    <rPh sb="4" eb="5">
      <t>ガク</t>
    </rPh>
    <phoneticPr fontId="4"/>
  </si>
  <si>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4"/>
  </si>
  <si>
    <t>商品説明員（マネキン）の雇用に関する経費</t>
    <phoneticPr fontId="4"/>
  </si>
  <si>
    <t>航空運賃(普通席)</t>
    <rPh sb="0" eb="2">
      <t>コウクウ</t>
    </rPh>
    <rPh sb="2" eb="4">
      <t>ウンチン</t>
    </rPh>
    <rPh sb="5" eb="8">
      <t>フツウセキ</t>
    </rPh>
    <phoneticPr fontId="4"/>
  </si>
  <si>
    <t>宿泊料</t>
    <rPh sb="0" eb="3">
      <t>シュクハクリョウ</t>
    </rPh>
    <phoneticPr fontId="4"/>
  </si>
  <si>
    <t>※上限額あり</t>
    <rPh sb="1" eb="4">
      <t>ジョウゲンガク</t>
    </rPh>
    <phoneticPr fontId="4"/>
  </si>
  <si>
    <t>特別急行列車及び新幹線にかかる運賃</t>
    <rPh sb="0" eb="2">
      <t>トクベツ</t>
    </rPh>
    <rPh sb="2" eb="4">
      <t>キュウコウ</t>
    </rPh>
    <rPh sb="4" eb="6">
      <t>レッシャ</t>
    </rPh>
    <rPh sb="6" eb="7">
      <t>オヨ</t>
    </rPh>
    <rPh sb="8" eb="11">
      <t>シンカンセン</t>
    </rPh>
    <rPh sb="15" eb="17">
      <t>ウンチン</t>
    </rPh>
    <phoneticPr fontId="4"/>
  </si>
  <si>
    <t>補助対象額</t>
    <rPh sb="0" eb="2">
      <t>ホジョ</t>
    </rPh>
    <rPh sb="2" eb="4">
      <t>タイショウ</t>
    </rPh>
    <rPh sb="4" eb="5">
      <t>ガク</t>
    </rPh>
    <phoneticPr fontId="4"/>
  </si>
  <si>
    <t>様式第12号（第14条関係）</t>
    <rPh sb="0" eb="2">
      <t>ヨウシキ</t>
    </rPh>
    <rPh sb="2" eb="3">
      <t>ダイ</t>
    </rPh>
    <rPh sb="5" eb="6">
      <t>ゴウ</t>
    </rPh>
    <rPh sb="7" eb="8">
      <t>ダイ</t>
    </rPh>
    <rPh sb="10" eb="11">
      <t>ジョウ</t>
    </rPh>
    <rPh sb="11" eb="13">
      <t>カンケイ</t>
    </rPh>
    <phoneticPr fontId="4"/>
  </si>
  <si>
    <t>額の確定額</t>
    <rPh sb="0" eb="1">
      <t>ガク</t>
    </rPh>
    <rPh sb="2" eb="5">
      <t>カクテイガク</t>
    </rPh>
    <phoneticPr fontId="4"/>
  </si>
  <si>
    <t>請求額</t>
    <rPh sb="0" eb="3">
      <t>セイキュウガク</t>
    </rPh>
    <phoneticPr fontId="4"/>
  </si>
  <si>
    <t>（振り込み口座）</t>
    <rPh sb="1" eb="2">
      <t>フ</t>
    </rPh>
    <rPh sb="3" eb="4">
      <t>コ</t>
    </rPh>
    <rPh sb="5" eb="7">
      <t>コウザ</t>
    </rPh>
    <phoneticPr fontId="4"/>
  </si>
  <si>
    <t>金融機関・支店</t>
    <rPh sb="0" eb="2">
      <t>キンユウ</t>
    </rPh>
    <rPh sb="2" eb="4">
      <t>キカン</t>
    </rPh>
    <rPh sb="5" eb="7">
      <t>シテン</t>
    </rPh>
    <phoneticPr fontId="4"/>
  </si>
  <si>
    <t>シーサー銀行　県庁支店</t>
    <rPh sb="4" eb="6">
      <t>ギンコウ</t>
    </rPh>
    <rPh sb="7" eb="9">
      <t>ケンチョウ</t>
    </rPh>
    <rPh sb="9" eb="11">
      <t>シテン</t>
    </rPh>
    <phoneticPr fontId="4"/>
  </si>
  <si>
    <t>預金の種類</t>
    <rPh sb="0" eb="2">
      <t>ヨキン</t>
    </rPh>
    <rPh sb="3" eb="5">
      <t>シュルイ</t>
    </rPh>
    <phoneticPr fontId="4"/>
  </si>
  <si>
    <t>普通</t>
    <rPh sb="0" eb="2">
      <t>フツウ</t>
    </rPh>
    <phoneticPr fontId="4"/>
  </si>
  <si>
    <t>口座番号</t>
    <rPh sb="0" eb="2">
      <t>コウザ</t>
    </rPh>
    <rPh sb="2" eb="4">
      <t>バンゴウ</t>
    </rPh>
    <phoneticPr fontId="4"/>
  </si>
  <si>
    <t>口座名義人</t>
    <rPh sb="0" eb="2">
      <t>コウザ</t>
    </rPh>
    <rPh sb="2" eb="5">
      <t>メイギニン</t>
    </rPh>
    <phoneticPr fontId="4"/>
  </si>
  <si>
    <t>株式会社沖縄ポーク
代表取締役　安室一</t>
    <rPh sb="18" eb="19">
      <t>ハジメ</t>
    </rPh>
    <phoneticPr fontId="4"/>
  </si>
  <si>
    <t>　</t>
    <phoneticPr fontId="3"/>
  </si>
  <si>
    <t>月　　日</t>
    <rPh sb="0" eb="1">
      <t>ガツ</t>
    </rPh>
    <rPh sb="3" eb="4">
      <t>ニチ</t>
    </rPh>
    <phoneticPr fontId="3"/>
  </si>
  <si>
    <t>担当者及び連絡先</t>
    <rPh sb="3" eb="4">
      <t>オヨ</t>
    </rPh>
    <rPh sb="5" eb="8">
      <t>レンラクサキ</t>
    </rPh>
    <phoneticPr fontId="4"/>
  </si>
  <si>
    <t>県産品拡大展開総合支援事業補助金交付要綱第14条の規定に基づき、下記のとおり請求します。</t>
    <rPh sb="0" eb="1">
      <t>ケン</t>
    </rPh>
    <rPh sb="1" eb="3">
      <t>サンピン</t>
    </rPh>
    <rPh sb="3" eb="5">
      <t>カクダイ</t>
    </rPh>
    <rPh sb="5" eb="7">
      <t>テンカイ</t>
    </rPh>
    <rPh sb="7" eb="9">
      <t>ソウゴウ</t>
    </rPh>
    <rPh sb="9" eb="11">
      <t>シエン</t>
    </rPh>
    <rPh sb="11" eb="13">
      <t>ジギョウ</t>
    </rPh>
    <rPh sb="13" eb="16">
      <t>ホジョキン</t>
    </rPh>
    <rPh sb="16" eb="18">
      <t>コウフ</t>
    </rPh>
    <rPh sb="18" eb="20">
      <t>ヨウコウ</t>
    </rPh>
    <rPh sb="20" eb="21">
      <t>ダイ</t>
    </rPh>
    <rPh sb="23" eb="24">
      <t>ジョウ</t>
    </rPh>
    <rPh sb="25" eb="27">
      <t>キテイ</t>
    </rPh>
    <rPh sb="28" eb="29">
      <t>モト</t>
    </rPh>
    <rPh sb="32" eb="34">
      <t>カキ</t>
    </rPh>
    <rPh sb="38" eb="40">
      <t>セイキュウ</t>
    </rPh>
    <phoneticPr fontId="4"/>
  </si>
  <si>
    <t>実施企業（店舗）との取引
関係</t>
    <rPh sb="0" eb="2">
      <t>ジッシ</t>
    </rPh>
    <rPh sb="2" eb="4">
      <t>キギョウ</t>
    </rPh>
    <rPh sb="5" eb="7">
      <t>テンポ</t>
    </rPh>
    <rPh sb="10" eb="12">
      <t>トリヒキ</t>
    </rPh>
    <rPh sb="13" eb="15">
      <t>カンケイ</t>
    </rPh>
    <phoneticPr fontId="4"/>
  </si>
  <si>
    <t>令和　　年　月　日</t>
    <rPh sb="0" eb="2">
      <t>レイワ</t>
    </rPh>
    <rPh sb="4" eb="5">
      <t>ネン</t>
    </rPh>
    <rPh sb="6" eb="7">
      <t>ガツ</t>
    </rPh>
    <rPh sb="8" eb="9">
      <t>ニチ</t>
    </rPh>
    <phoneticPr fontId="3"/>
  </si>
  <si>
    <t>令和　　年　月　日</t>
  </si>
  <si>
    <t>令和</t>
    <rPh sb="0" eb="2">
      <t>レイワ</t>
    </rPh>
    <phoneticPr fontId="4"/>
  </si>
  <si>
    <t>年</t>
    <rPh sb="0" eb="1">
      <t>ネン</t>
    </rPh>
    <phoneticPr fontId="3"/>
  </si>
  <si>
    <t>令和　　年　 月 　日付け達商第　　　　号で補助金の確定通知のあった補助事業について、</t>
    <phoneticPr fontId="3"/>
  </si>
  <si>
    <t>買取方式</t>
  </si>
  <si>
    <t>URL：</t>
    <phoneticPr fontId="3"/>
  </si>
  <si>
    <t>目標試食人数</t>
    <rPh sb="0" eb="2">
      <t>モクヒョウ</t>
    </rPh>
    <rPh sb="2" eb="4">
      <t>シショク</t>
    </rPh>
    <rPh sb="4" eb="6">
      <t>ニンズウ</t>
    </rPh>
    <phoneticPr fontId="3"/>
  </si>
  <si>
    <t>目標販売個数</t>
    <rPh sb="0" eb="2">
      <t>モクヒョウ</t>
    </rPh>
    <rPh sb="2" eb="4">
      <t>ハンバイ</t>
    </rPh>
    <rPh sb="4" eb="6">
      <t>コスウ</t>
    </rPh>
    <phoneticPr fontId="3"/>
  </si>
  <si>
    <t>合計</t>
    <rPh sb="0" eb="2">
      <t>ゴウケイ</t>
    </rPh>
    <phoneticPr fontId="3"/>
  </si>
  <si>
    <t>令和</t>
    <phoneticPr fontId="4"/>
  </si>
  <si>
    <t>アグーランチョンミート</t>
    <phoneticPr fontId="3"/>
  </si>
  <si>
    <t>令和　　年　　月　　日</t>
    <rPh sb="7" eb="8">
      <t>ガツ</t>
    </rPh>
    <rPh sb="10" eb="11">
      <t>ニチ</t>
    </rPh>
    <phoneticPr fontId="4"/>
  </si>
  <si>
    <t>試食人数</t>
    <rPh sb="0" eb="2">
      <t>シショク</t>
    </rPh>
    <rPh sb="2" eb="4">
      <t>ニンズウ</t>
    </rPh>
    <phoneticPr fontId="3"/>
  </si>
  <si>
    <t>販売個数</t>
    <rPh sb="0" eb="2">
      <t>ハンバイ</t>
    </rPh>
    <rPh sb="2" eb="4">
      <t>コスウ</t>
    </rPh>
    <phoneticPr fontId="3"/>
  </si>
  <si>
    <t>ホットプレートで焼いて試食プロモーションを実施。約30人が試食。通常のポーク缶よりも高いため、価格に抵抗感を示すお客様が半分ほどいた。</t>
    <rPh sb="8" eb="9">
      <t>ヤ</t>
    </rPh>
    <rPh sb="11" eb="13">
      <t>シショク</t>
    </rPh>
    <rPh sb="21" eb="23">
      <t>ジッシ</t>
    </rPh>
    <rPh sb="24" eb="25">
      <t>ヤク</t>
    </rPh>
    <rPh sb="27" eb="28">
      <t>ニン</t>
    </rPh>
    <rPh sb="29" eb="31">
      <t>シショク</t>
    </rPh>
    <rPh sb="32" eb="34">
      <t>ツウジョウ</t>
    </rPh>
    <rPh sb="38" eb="39">
      <t>カン</t>
    </rPh>
    <rPh sb="42" eb="43">
      <t>タカ</t>
    </rPh>
    <rPh sb="47" eb="49">
      <t>カカク</t>
    </rPh>
    <rPh sb="50" eb="53">
      <t>テイコウカン</t>
    </rPh>
    <rPh sb="54" eb="55">
      <t>シメ</t>
    </rPh>
    <rPh sb="57" eb="59">
      <t>キャクサマ</t>
    </rPh>
    <rPh sb="60" eb="62">
      <t>ハンブン</t>
    </rPh>
    <phoneticPr fontId="4"/>
  </si>
  <si>
    <t>卵も一緒に焼き、ポーク卵として提供。約35人が試食。スパムむすび以外の食べ方に反応される方もいた。</t>
    <rPh sb="0" eb="1">
      <t>タマゴ</t>
    </rPh>
    <rPh sb="2" eb="4">
      <t>イッショ</t>
    </rPh>
    <rPh sb="5" eb="6">
      <t>ヤ</t>
    </rPh>
    <rPh sb="11" eb="12">
      <t>タマゴ</t>
    </rPh>
    <rPh sb="15" eb="17">
      <t>テイキョウ</t>
    </rPh>
    <rPh sb="18" eb="19">
      <t>ヤク</t>
    </rPh>
    <rPh sb="21" eb="22">
      <t>ニン</t>
    </rPh>
    <rPh sb="23" eb="25">
      <t>シショク</t>
    </rPh>
    <rPh sb="32" eb="34">
      <t>イガイ</t>
    </rPh>
    <rPh sb="35" eb="36">
      <t>タ</t>
    </rPh>
    <rPh sb="37" eb="38">
      <t>カタ</t>
    </rPh>
    <rPh sb="39" eb="41">
      <t>ハンノウ</t>
    </rPh>
    <rPh sb="44" eb="45">
      <t>カタ</t>
    </rPh>
    <phoneticPr fontId="4"/>
  </si>
  <si>
    <t>約40人が試食。沖縄旅行の話をされる方もいる。また、ポークは不健康なイメージが強いとのこと。</t>
    <rPh sb="0" eb="1">
      <t>ヤク</t>
    </rPh>
    <rPh sb="3" eb="4">
      <t>ニン</t>
    </rPh>
    <rPh sb="5" eb="7">
      <t>シショク</t>
    </rPh>
    <rPh sb="8" eb="10">
      <t>オキナワ</t>
    </rPh>
    <rPh sb="10" eb="12">
      <t>リョコウ</t>
    </rPh>
    <rPh sb="13" eb="14">
      <t>ハナ</t>
    </rPh>
    <rPh sb="18" eb="19">
      <t>カタ</t>
    </rPh>
    <rPh sb="30" eb="33">
      <t>フケンコウ</t>
    </rPh>
    <rPh sb="39" eb="40">
      <t>ツヨ</t>
    </rPh>
    <phoneticPr fontId="4"/>
  </si>
  <si>
    <t>令和２年度県産品拡大展開総合支援事業補助金精算払請求書</t>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4"/>
  </si>
  <si>
    <t>※5商品を超える場合は、任意で作成した資料を添付。</t>
    <rPh sb="2" eb="4">
      <t>ショウヒン</t>
    </rPh>
    <rPh sb="5" eb="6">
      <t>コ</t>
    </rPh>
    <rPh sb="8" eb="10">
      <t>バアイ</t>
    </rPh>
    <rPh sb="12" eb="14">
      <t>ニンイ</t>
    </rPh>
    <rPh sb="15" eb="17">
      <t>サクセイ</t>
    </rPh>
    <rPh sb="19" eb="21">
      <t>シリョウ</t>
    </rPh>
    <rPh sb="22" eb="24">
      <t>テンプ</t>
    </rPh>
    <phoneticPr fontId="3"/>
  </si>
  <si>
    <t>【上記以外の目標】</t>
    <rPh sb="1" eb="3">
      <t>ジョウキ</t>
    </rPh>
    <rPh sb="3" eb="5">
      <t>イガイ</t>
    </rPh>
    <rPh sb="6" eb="8">
      <t>モクヒョウ</t>
    </rPh>
    <phoneticPr fontId="3"/>
  </si>
  <si>
    <t>・認知度向上
・商品回転率向上、定番継続</t>
    <phoneticPr fontId="3"/>
  </si>
  <si>
    <t>【効果】
・認知度向上
・商品回転率向上、定番継続</t>
    <rPh sb="1" eb="3">
      <t>コウカ</t>
    </rPh>
    <phoneticPr fontId="3"/>
  </si>
  <si>
    <t>【上記以外の実績】</t>
    <rPh sb="1" eb="3">
      <t>ジョウキ</t>
    </rPh>
    <rPh sb="3" eb="5">
      <t>イガイ</t>
    </rPh>
    <rPh sb="6" eb="8">
      <t>ジッセキ</t>
    </rPh>
    <phoneticPr fontId="3"/>
  </si>
  <si>
    <t xml:space="preserve">4日間で135人が試食。レシピを80人に配布した。
試食していただきながら簡単なレシピの説明を行った。
</t>
    <phoneticPr fontId="3"/>
  </si>
  <si>
    <t>実際に試食していただき、レシピも説明することで購入につながった。</t>
    <phoneticPr fontId="3"/>
  </si>
  <si>
    <t xml:space="preserve">・レシピ配布：　目標　30名/日
・販売個数　：　現状３個/日　→　目標20個/日　（テスト販売時）
</t>
    <rPh sb="8" eb="10">
      <t>モクヒョウ</t>
    </rPh>
    <phoneticPr fontId="3"/>
  </si>
  <si>
    <t>販売実績</t>
    <rPh sb="0" eb="2">
      <t>ハンバイ</t>
    </rPh>
    <rPh sb="2" eb="4">
      <t>ジッセキ</t>
    </rPh>
    <phoneticPr fontId="4"/>
  </si>
  <si>
    <t>アグーランチョンミート</t>
  </si>
  <si>
    <t>テスト販売を行う商品名</t>
    <rPh sb="3" eb="5">
      <t>ハンバイ</t>
    </rPh>
    <rPh sb="6" eb="7">
      <t>オコナ</t>
    </rPh>
    <rPh sb="8" eb="11">
      <t>ショウヒンメイ</t>
    </rPh>
    <phoneticPr fontId="3"/>
  </si>
  <si>
    <t>テスト販売を行う商品名</t>
    <phoneticPr fontId="3"/>
  </si>
  <si>
    <t>テスト販売を行った商品名</t>
    <rPh sb="3" eb="5">
      <t>ハンバイ</t>
    </rPh>
    <rPh sb="6" eb="7">
      <t>オコナ</t>
    </rPh>
    <rPh sb="9" eb="11">
      <t>ショウヒン</t>
    </rPh>
    <rPh sb="11" eb="12">
      <t>メイ</t>
    </rPh>
    <phoneticPr fontId="3"/>
  </si>
  <si>
    <t>販売実績額
（小売価格）</t>
    <rPh sb="0" eb="2">
      <t>ハンバイ</t>
    </rPh>
    <rPh sb="2" eb="4">
      <t>ジッセキ</t>
    </rPh>
    <rPh sb="4" eb="5">
      <t>ガク</t>
    </rPh>
    <rPh sb="7" eb="9">
      <t>コウ</t>
    </rPh>
    <rPh sb="9" eb="11">
      <t>カカク</t>
    </rPh>
    <phoneticPr fontId="3"/>
  </si>
  <si>
    <t>販売実績額
（小売価格）</t>
    <rPh sb="0" eb="2">
      <t>ハンバイ</t>
    </rPh>
    <rPh sb="2" eb="4">
      <t>ジッセキ</t>
    </rPh>
    <rPh sb="4" eb="5">
      <t>ガク</t>
    </rPh>
    <rPh sb="7" eb="9">
      <t>コウリ</t>
    </rPh>
    <rPh sb="9" eb="11">
      <t>カカク</t>
    </rPh>
    <phoneticPr fontId="3"/>
  </si>
  <si>
    <t>納品個数</t>
    <rPh sb="0" eb="2">
      <t>ノウヒン</t>
    </rPh>
    <rPh sb="2" eb="3">
      <t>コ</t>
    </rPh>
    <rPh sb="3" eb="4">
      <t>スウ</t>
    </rPh>
    <phoneticPr fontId="3"/>
  </si>
  <si>
    <t>販売目標額
（小売価格）</t>
    <rPh sb="0" eb="2">
      <t>ハンバイ</t>
    </rPh>
    <rPh sb="2" eb="4">
      <t>モクヒョウ</t>
    </rPh>
    <rPh sb="4" eb="5">
      <t>ガク</t>
    </rPh>
    <rPh sb="7" eb="9">
      <t>コウ</t>
    </rPh>
    <rPh sb="9" eb="11">
      <t>カカク</t>
    </rPh>
    <phoneticPr fontId="3"/>
  </si>
  <si>
    <t>販売目標額
（小売価格）</t>
    <rPh sb="2" eb="4">
      <t>モクヒョウ</t>
    </rPh>
    <rPh sb="4" eb="5">
      <t>ガク</t>
    </rPh>
    <rPh sb="7" eb="9">
      <t>コウ</t>
    </rPh>
    <rPh sb="9" eb="11">
      <t>カカク</t>
    </rPh>
    <phoneticPr fontId="3"/>
  </si>
  <si>
    <t>納品実績額
（卸価格）</t>
    <rPh sb="0" eb="2">
      <t>ノウヒン</t>
    </rPh>
    <rPh sb="2" eb="5">
      <t>ジッセキガク</t>
    </rPh>
    <rPh sb="7" eb="8">
      <t>オロシ</t>
    </rPh>
    <rPh sb="8" eb="10">
      <t>カカク</t>
    </rPh>
    <phoneticPr fontId="3"/>
  </si>
  <si>
    <t>納品実績額
（卸価格）</t>
    <rPh sb="0" eb="2">
      <t>ノウヒン</t>
    </rPh>
    <rPh sb="2" eb="5">
      <t>ジッセキガク</t>
    </rPh>
    <phoneticPr fontId="3"/>
  </si>
  <si>
    <t>令和２年度県産品拡大展開総合支援事業補助金交付申請書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4"/>
  </si>
  <si>
    <t>令和　 年　 月 　日付け達商第　　　　　号で補助金の確定通知のあった補助事業について、</t>
    <rPh sb="4" eb="5">
      <t>ネン</t>
    </rPh>
    <rPh sb="7" eb="8">
      <t>ガツ</t>
    </rPh>
    <rPh sb="10" eb="11">
      <t>ニチ</t>
    </rPh>
    <rPh sb="11" eb="12">
      <t>ヅ</t>
    </rPh>
    <rPh sb="13" eb="14">
      <t>タツ</t>
    </rPh>
    <rPh sb="14" eb="15">
      <t>ショウ</t>
    </rPh>
    <rPh sb="15" eb="16">
      <t>ダイ</t>
    </rPh>
    <rPh sb="21" eb="22">
      <t>ゴウ</t>
    </rPh>
    <rPh sb="23" eb="26">
      <t>ホジョキン</t>
    </rPh>
    <rPh sb="27" eb="29">
      <t>カクテイ</t>
    </rPh>
    <rPh sb="29" eb="31">
      <t>ツウチ</t>
    </rPh>
    <rPh sb="35" eb="37">
      <t>ホジョ</t>
    </rPh>
    <rPh sb="37" eb="39">
      <t>ジギョウ</t>
    </rPh>
    <phoneticPr fontId="4"/>
  </si>
  <si>
    <t>令和２年度県産品拡大展開総合支援事業補助金実績報告書</t>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4"/>
  </si>
  <si>
    <t>令和２年度県産品拡大展開総合支援事業補助金精算払請求書</t>
    <rPh sb="3" eb="5">
      <t>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4"/>
  </si>
  <si>
    <r>
      <t>補助対象経費×2/3</t>
    </r>
    <r>
      <rPr>
        <sz val="8"/>
        <color rgb="FFFF0000"/>
        <rFont val="ＭＳ Ｐ明朝"/>
        <family val="1"/>
        <charset val="128"/>
      </rPr>
      <t xml:space="preserve">
※小数点以下切り捨て</t>
    </r>
    <rPh sb="0" eb="2">
      <t>ホジョ</t>
    </rPh>
    <rPh sb="2" eb="4">
      <t>タイショウ</t>
    </rPh>
    <rPh sb="4" eb="6">
      <t>ケイヒ</t>
    </rPh>
    <rPh sb="12" eb="15">
      <t>ショウスウテン</t>
    </rPh>
    <rPh sb="15" eb="17">
      <t>イカ</t>
    </rPh>
    <rPh sb="17" eb="18">
      <t>キ</t>
    </rPh>
    <rPh sb="19" eb="20">
      <t>ス</t>
    </rPh>
    <phoneticPr fontId="4"/>
  </si>
  <si>
    <r>
      <t xml:space="preserve">補助対象経費×2/3
</t>
    </r>
    <r>
      <rPr>
        <sz val="8"/>
        <color rgb="FFFF0000"/>
        <rFont val="ＭＳ Ｐ明朝"/>
        <family val="1"/>
        <charset val="128"/>
      </rPr>
      <t>※小数点以下切り捨て</t>
    </r>
    <rPh sb="0" eb="2">
      <t>ホジョ</t>
    </rPh>
    <rPh sb="2" eb="4">
      <t>タイショウ</t>
    </rPh>
    <rPh sb="4" eb="6">
      <t>ケイヒ</t>
    </rPh>
    <rPh sb="12" eb="15">
      <t>ショウスウテン</t>
    </rPh>
    <rPh sb="15" eb="17">
      <t>イカ</t>
    </rPh>
    <rPh sb="17" eb="18">
      <t>キ</t>
    </rPh>
    <rPh sb="19" eb="20">
      <t>ス</t>
    </rPh>
    <phoneticPr fontId="4"/>
  </si>
  <si>
    <t>　令和２年度県産品拡大展開総合支援事業補助金の交付を受けたいので、沖縄県補助金等の交付に関する規則（昭和47年沖縄県規則第102号）第３条の規定に基づき、下記のとおり申請します。</t>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9">
      <t>ホジョキン</t>
    </rPh>
    <rPh sb="39" eb="40">
      <t>トウ</t>
    </rPh>
    <phoneticPr fontId="4"/>
  </si>
  <si>
    <t>条の規定に基づき、下記のとおり報告します。</t>
    <rPh sb="0" eb="1">
      <t>ジョウ</t>
    </rPh>
    <rPh sb="5" eb="6">
      <t>モト</t>
    </rPh>
    <rPh sb="9" eb="11">
      <t>カキ</t>
    </rPh>
    <rPh sb="15" eb="17">
      <t>ホウコク</t>
    </rPh>
    <phoneticPr fontId="4"/>
  </si>
  <si>
    <t>実際に負担すると見込まれる額（消費税等仕入控除税額を減額）を記載し、
（　　）内は消費税込みの金額を記載すること。</t>
    <rPh sb="0" eb="2">
      <t>ジッサイ</t>
    </rPh>
    <rPh sb="3" eb="5">
      <t>フタン</t>
    </rPh>
    <rPh sb="8" eb="10">
      <t>ミコ</t>
    </rPh>
    <rPh sb="13" eb="14">
      <t>ガク</t>
    </rPh>
    <rPh sb="15" eb="18">
      <t>ショウヒゼイ</t>
    </rPh>
    <rPh sb="18" eb="19">
      <t>トウ</t>
    </rPh>
    <rPh sb="19" eb="21">
      <t>シイレ</t>
    </rPh>
    <rPh sb="21" eb="23">
      <t>コウジョ</t>
    </rPh>
    <rPh sb="23" eb="24">
      <t>ゼイ</t>
    </rPh>
    <rPh sb="24" eb="25">
      <t>ガク</t>
    </rPh>
    <rPh sb="26" eb="28">
      <t>ゲンガク</t>
    </rPh>
    <rPh sb="30" eb="32">
      <t>キサイ</t>
    </rPh>
    <rPh sb="39" eb="40">
      <t>ナイ</t>
    </rPh>
    <rPh sb="41" eb="44">
      <t>ショウヒゼイ</t>
    </rPh>
    <rPh sb="44" eb="45">
      <t>コ</t>
    </rPh>
    <rPh sb="47" eb="49">
      <t>キンガク</t>
    </rPh>
    <rPh sb="50" eb="52">
      <t>キサイ</t>
    </rPh>
    <phoneticPr fontId="4"/>
  </si>
  <si>
    <t>事業に要する経費を確認できる書類（見積書等）の写しを添付すること。</t>
    <phoneticPr fontId="4"/>
  </si>
  <si>
    <t>補助金申請額を算出する場合には、補助対象経費ごとの合算額に補助率を乗じるものとし、
当該額に１円未満の端数が生じた場合は切捨てとする（補助対象経費ごとに計算）。</t>
    <rPh sb="0" eb="3">
      <t>ホジョキン</t>
    </rPh>
    <rPh sb="3" eb="6">
      <t>シンセイガク</t>
    </rPh>
    <rPh sb="7" eb="9">
      <t>サンシュツ</t>
    </rPh>
    <rPh sb="11" eb="13">
      <t>バアイ</t>
    </rPh>
    <rPh sb="16" eb="18">
      <t>ホジョ</t>
    </rPh>
    <rPh sb="18" eb="20">
      <t>タイショウ</t>
    </rPh>
    <rPh sb="20" eb="22">
      <t>ケイヒ</t>
    </rPh>
    <rPh sb="25" eb="27">
      <t>ガッサン</t>
    </rPh>
    <rPh sb="27" eb="28">
      <t>ガク</t>
    </rPh>
    <rPh sb="29" eb="32">
      <t>ホジョリツ</t>
    </rPh>
    <rPh sb="33" eb="34">
      <t>ジョウ</t>
    </rPh>
    <rPh sb="42" eb="44">
      <t>トウガイ</t>
    </rPh>
    <rPh sb="44" eb="45">
      <t>ガク</t>
    </rPh>
    <rPh sb="47" eb="48">
      <t>エン</t>
    </rPh>
    <rPh sb="48" eb="50">
      <t>ミマン</t>
    </rPh>
    <rPh sb="51" eb="53">
      <t>ハスウ</t>
    </rPh>
    <rPh sb="54" eb="55">
      <t>ショウ</t>
    </rPh>
    <rPh sb="57" eb="59">
      <t>バアイ</t>
    </rPh>
    <rPh sb="60" eb="62">
      <t>キリス</t>
    </rPh>
    <rPh sb="67" eb="69">
      <t>ホジョ</t>
    </rPh>
    <rPh sb="69" eb="71">
      <t>タイショウ</t>
    </rPh>
    <rPh sb="71" eb="73">
      <t>ケイヒ</t>
    </rPh>
    <rPh sb="76" eb="78">
      <t>ケイサン</t>
    </rPh>
    <phoneticPr fontId="4"/>
  </si>
  <si>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4"/>
  </si>
  <si>
    <t>　本申請にかかる補助対象経費の支払いは、口座振込を基本とし、相殺はしません。</t>
    <rPh sb="1" eb="2">
      <t>ホン</t>
    </rPh>
    <rPh sb="2" eb="4">
      <t>シンセイ</t>
    </rPh>
    <rPh sb="8" eb="10">
      <t>ホジョ</t>
    </rPh>
    <rPh sb="10" eb="12">
      <t>タイショウ</t>
    </rPh>
    <rPh sb="12" eb="14">
      <t>ケイヒ</t>
    </rPh>
    <rPh sb="15" eb="17">
      <t>シハラ</t>
    </rPh>
    <rPh sb="20" eb="22">
      <t>コウザ</t>
    </rPh>
    <rPh sb="25" eb="27">
      <t>キホン</t>
    </rPh>
    <rPh sb="30" eb="32">
      <t>ソウサツ</t>
    </rPh>
    <phoneticPr fontId="4"/>
  </si>
  <si>
    <t>１　収入の部の負担区分の欄の「３　その他」の（　　）内には、収入経費の名称を記載すること。
（例：参加企業負担金）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7" eb="48">
      <t>レイ</t>
    </rPh>
    <rPh sb="49" eb="51">
      <t>サンカ</t>
    </rPh>
    <rPh sb="51" eb="53">
      <t>キギョウ</t>
    </rPh>
    <rPh sb="53" eb="55">
      <t>フタン</t>
    </rPh>
    <rPh sb="55" eb="56">
      <t>キン</t>
    </rPh>
    <phoneticPr fontId="4"/>
  </si>
  <si>
    <t>補助金の実績額は、実際に負担した額（消費税等仕入控除税額を減額）を記載し、
（　　）内は消費税込みの金額を記載すること。</t>
    <rPh sb="0" eb="2">
      <t>ホジョ</t>
    </rPh>
    <rPh sb="2" eb="3">
      <t>キン</t>
    </rPh>
    <rPh sb="4" eb="7">
      <t>ジッセキガク</t>
    </rPh>
    <rPh sb="9" eb="11">
      <t>ジッサイ</t>
    </rPh>
    <rPh sb="12" eb="14">
      <t>フタン</t>
    </rPh>
    <rPh sb="16" eb="17">
      <t>ガク</t>
    </rPh>
    <rPh sb="18" eb="21">
      <t>ショウヒゼイ</t>
    </rPh>
    <rPh sb="21" eb="22">
      <t>トウ</t>
    </rPh>
    <rPh sb="22" eb="24">
      <t>シイレ</t>
    </rPh>
    <rPh sb="24" eb="26">
      <t>コウジョ</t>
    </rPh>
    <rPh sb="26" eb="28">
      <t>ゼイガク</t>
    </rPh>
    <rPh sb="29" eb="31">
      <t>ゲンガク</t>
    </rPh>
    <rPh sb="33" eb="35">
      <t>キサイ</t>
    </rPh>
    <rPh sb="42" eb="43">
      <t>ナイ</t>
    </rPh>
    <rPh sb="44" eb="47">
      <t>ショウヒゼイ</t>
    </rPh>
    <rPh sb="47" eb="48">
      <t>コ</t>
    </rPh>
    <rPh sb="50" eb="52">
      <t>キンガク</t>
    </rPh>
    <rPh sb="53" eb="55">
      <t>キサイ</t>
    </rPh>
    <phoneticPr fontId="4"/>
  </si>
  <si>
    <t>補助対象額を算出する場合には、補助対象経費ごとの合算額に補助率を乗じるものとし、当該額に１円未満の端数が生じた場合は切捨てとする（補助対象経費ごとに計算）。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0" eb="42">
      <t>トウガイ</t>
    </rPh>
    <rPh sb="42" eb="43">
      <t>ガク</t>
    </rPh>
    <rPh sb="45" eb="46">
      <t>エン</t>
    </rPh>
    <rPh sb="46" eb="48">
      <t>ミマン</t>
    </rPh>
    <rPh sb="49" eb="51">
      <t>ハスウ</t>
    </rPh>
    <rPh sb="52" eb="53">
      <t>ショウ</t>
    </rPh>
    <rPh sb="55" eb="57">
      <t>バアイ</t>
    </rPh>
    <rPh sb="58" eb="60">
      <t>キリス</t>
    </rPh>
    <rPh sb="65" eb="67">
      <t>ホジョ</t>
    </rPh>
    <rPh sb="67" eb="69">
      <t>タイショウ</t>
    </rPh>
    <rPh sb="69" eb="71">
      <t>ケイヒ</t>
    </rPh>
    <rPh sb="74" eb="76">
      <t>ケイサン</t>
    </rPh>
    <phoneticPr fontId="4"/>
  </si>
  <si>
    <t>事業に要した経費を確認できる書類（領収書等）の写しを添付すること。</t>
    <rPh sb="0" eb="2">
      <t>ジギョウ</t>
    </rPh>
    <rPh sb="3" eb="4">
      <t>ヨウ</t>
    </rPh>
    <rPh sb="6" eb="8">
      <t>ケイヒ</t>
    </rPh>
    <rPh sb="9" eb="11">
      <t>カクニン</t>
    </rPh>
    <rPh sb="14" eb="16">
      <t>ショルイ</t>
    </rPh>
    <rPh sb="17" eb="21">
      <t>リョウシュウショナド</t>
    </rPh>
    <rPh sb="23" eb="24">
      <t>ウツ</t>
    </rPh>
    <rPh sb="26" eb="28">
      <t>テンプ</t>
    </rPh>
    <phoneticPr fontId="4"/>
  </si>
  <si>
    <t>実際に負担すると見込まれる額（消費税等仕入控除税額を減額）を記載し、（　　）内は消費税込みの金額を記載すること。</t>
    <rPh sb="0" eb="2">
      <t>ジッサイ</t>
    </rPh>
    <rPh sb="3" eb="5">
      <t>フタン</t>
    </rPh>
    <rPh sb="8" eb="10">
      <t>ミコ</t>
    </rPh>
    <rPh sb="13" eb="14">
      <t>ガク</t>
    </rPh>
    <rPh sb="15" eb="18">
      <t>ショウヒゼイ</t>
    </rPh>
    <rPh sb="18" eb="19">
      <t>トウ</t>
    </rPh>
    <rPh sb="19" eb="21">
      <t>シイレ</t>
    </rPh>
    <rPh sb="21" eb="23">
      <t>コウジョ</t>
    </rPh>
    <rPh sb="23" eb="24">
      <t>ゼイ</t>
    </rPh>
    <rPh sb="24" eb="25">
      <t>ガク</t>
    </rPh>
    <rPh sb="26" eb="28">
      <t>ゲンガク</t>
    </rPh>
    <rPh sb="30" eb="32">
      <t>キサイ</t>
    </rPh>
    <rPh sb="38" eb="39">
      <t>ナイ</t>
    </rPh>
    <rPh sb="40" eb="43">
      <t>ショウヒゼイ</t>
    </rPh>
    <rPh sb="43" eb="44">
      <t>コ</t>
    </rPh>
    <rPh sb="46" eb="48">
      <t>キンガク</t>
    </rPh>
    <rPh sb="49" eb="51">
      <t>キサイ</t>
    </rPh>
    <phoneticPr fontId="4"/>
  </si>
  <si>
    <t>令和２年度県産品拡大展開総合支援事業補助金交付申請書</t>
    <rPh sb="0" eb="2">
      <t>レイワ</t>
    </rPh>
    <rPh sb="3" eb="5">
      <t>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4"/>
  </si>
  <si>
    <t>交付を受けようとする補助金の額</t>
    <rPh sb="0" eb="2">
      <t>コウフ</t>
    </rPh>
    <rPh sb="3" eb="4">
      <t>ウ</t>
    </rPh>
    <rPh sb="10" eb="13">
      <t>ホジョキン</t>
    </rPh>
    <rPh sb="14" eb="15">
      <t>ガク</t>
    </rPh>
    <phoneticPr fontId="4"/>
  </si>
  <si>
    <t>令和２年度県産品拡大展開総合支援事業補助金実績報告書</t>
    <rPh sb="0" eb="2">
      <t>レイワ</t>
    </rPh>
    <rPh sb="3" eb="5">
      <t>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4"/>
  </si>
  <si>
    <r>
      <t xml:space="preserve">上記以外に納品した商品名
</t>
    </r>
    <r>
      <rPr>
        <sz val="8"/>
        <rFont val="ＭＳ Ｐ明朝"/>
        <family val="1"/>
        <charset val="128"/>
      </rPr>
      <t>（上記テスト販売実績以外に商品買取がある場合に記入)</t>
    </r>
    <rPh sb="0" eb="2">
      <t>ジョウキ</t>
    </rPh>
    <rPh sb="2" eb="4">
      <t>イガイ</t>
    </rPh>
    <rPh sb="5" eb="7">
      <t>ノウヒン</t>
    </rPh>
    <rPh sb="9" eb="11">
      <t>ショウヒン</t>
    </rPh>
    <rPh sb="11" eb="12">
      <t>メイ</t>
    </rPh>
    <phoneticPr fontId="3"/>
  </si>
  <si>
    <r>
      <t xml:space="preserve">上記以外に納品した商品名
</t>
    </r>
    <r>
      <rPr>
        <u/>
        <sz val="8"/>
        <rFont val="ＭＳ Ｐ明朝"/>
        <family val="1"/>
        <charset val="128"/>
      </rPr>
      <t>（上記テスト販売実績以外に商品買取がある場合に記入)</t>
    </r>
    <rPh sb="0" eb="2">
      <t>ジョウキ</t>
    </rPh>
    <rPh sb="2" eb="4">
      <t>イガイ</t>
    </rPh>
    <rPh sb="5" eb="7">
      <t>ノウヒン</t>
    </rPh>
    <rPh sb="9" eb="11">
      <t>ショウヒン</t>
    </rPh>
    <rPh sb="11" eb="12">
      <t>メイ</t>
    </rPh>
    <rPh sb="14" eb="16">
      <t>ジョウキ</t>
    </rPh>
    <rPh sb="19" eb="21">
      <t>ハンバイ</t>
    </rPh>
    <rPh sb="21" eb="23">
      <t>ジッセキ</t>
    </rPh>
    <rPh sb="23" eb="25">
      <t>イガイ</t>
    </rPh>
    <rPh sb="26" eb="28">
      <t>ショウヒン</t>
    </rPh>
    <phoneticPr fontId="3"/>
  </si>
  <si>
    <t>【 令和２年度　県産品拡大展開総合支援事業補助金】　フォローアップ調査</t>
    <rPh sb="5" eb="6">
      <t>ネン</t>
    </rPh>
    <rPh sb="6" eb="7">
      <t>ド</t>
    </rPh>
    <rPh sb="8" eb="11">
      <t>ケンサンヒン</t>
    </rPh>
    <rPh sb="11" eb="13">
      <t>カクダイ</t>
    </rPh>
    <rPh sb="13" eb="15">
      <t>テンカイ</t>
    </rPh>
    <rPh sb="15" eb="17">
      <t>ソウゴウ</t>
    </rPh>
    <rPh sb="17" eb="19">
      <t>シエン</t>
    </rPh>
    <rPh sb="19" eb="21">
      <t>ジギョウ</t>
    </rPh>
    <rPh sb="21" eb="24">
      <t>ホジョキン</t>
    </rPh>
    <rPh sb="33" eb="35">
      <t>チョウサ</t>
    </rPh>
    <phoneticPr fontId="39"/>
  </si>
  <si>
    <t>（テスト販売・販売促進支援）</t>
    <rPh sb="4" eb="6">
      <t>ハンバイ</t>
    </rPh>
    <rPh sb="7" eb="9">
      <t>ハンバイ</t>
    </rPh>
    <rPh sb="9" eb="11">
      <t>ソクシン</t>
    </rPh>
    <rPh sb="11" eb="13">
      <t>シエン</t>
    </rPh>
    <phoneticPr fontId="39"/>
  </si>
  <si>
    <t>申請者企業名</t>
    <rPh sb="0" eb="3">
      <t>シンセイシャ</t>
    </rPh>
    <rPh sb="3" eb="5">
      <t>キギョウ</t>
    </rPh>
    <rPh sb="5" eb="6">
      <t>メイ</t>
    </rPh>
    <phoneticPr fontId="39"/>
  </si>
  <si>
    <t>実施店舗：</t>
    <rPh sb="0" eb="2">
      <t>ジッシ</t>
    </rPh>
    <rPh sb="2" eb="4">
      <t>テンポ</t>
    </rPh>
    <phoneticPr fontId="3"/>
  </si>
  <si>
    <t>実施期間：</t>
    <rPh sb="0" eb="2">
      <t>ジッシ</t>
    </rPh>
    <rPh sb="2" eb="4">
      <t>キカン</t>
    </rPh>
    <phoneticPr fontId="3"/>
  </si>
  <si>
    <t>ご回答者</t>
    <rPh sb="1" eb="3">
      <t>カイトウ</t>
    </rPh>
    <rPh sb="3" eb="4">
      <t>シャ</t>
    </rPh>
    <phoneticPr fontId="39"/>
  </si>
  <si>
    <t>（役職・所属部署）</t>
    <rPh sb="4" eb="6">
      <t>ショゾク</t>
    </rPh>
    <rPh sb="6" eb="8">
      <t>ブショ</t>
    </rPh>
    <phoneticPr fontId="3"/>
  </si>
  <si>
    <t>（氏名）</t>
    <phoneticPr fontId="3"/>
  </si>
  <si>
    <t>補助事業実施による主な成果　（□をクリックすると、✔がつくようになっております　　複数回答可）</t>
    <rPh sb="0" eb="2">
      <t>ホジョ</t>
    </rPh>
    <rPh sb="2" eb="4">
      <t>ジギョウ</t>
    </rPh>
    <rPh sb="4" eb="6">
      <t>ジッシ</t>
    </rPh>
    <rPh sb="9" eb="10">
      <t>オモ</t>
    </rPh>
    <rPh sb="11" eb="13">
      <t>セイカ</t>
    </rPh>
    <rPh sb="41" eb="43">
      <t>フクスウ</t>
    </rPh>
    <rPh sb="43" eb="45">
      <t>カイトウ</t>
    </rPh>
    <rPh sb="45" eb="46">
      <t>カ</t>
    </rPh>
    <phoneticPr fontId="39"/>
  </si>
  <si>
    <t>（</t>
    <phoneticPr fontId="3"/>
  </si>
  <si>
    <t>アイテム）</t>
    <phoneticPr fontId="3"/>
  </si>
  <si>
    <t>アイテム→</t>
    <phoneticPr fontId="3"/>
  </si>
  <si>
    <t>アイテム　：</t>
    <phoneticPr fontId="3"/>
  </si>
  <si>
    <t>月～</t>
    <rPh sb="0" eb="1">
      <t>ガツ</t>
    </rPh>
    <phoneticPr fontId="3"/>
  </si>
  <si>
    <t>月）</t>
    <rPh sb="0" eb="1">
      <t>ガツ</t>
    </rPh>
    <phoneticPr fontId="3"/>
  </si>
  <si>
    <t>）</t>
    <phoneticPr fontId="3"/>
  </si>
  <si>
    <t>(1) テスト販売を行った後、実施店舗との取引はどうなりましたか</t>
    <rPh sb="7" eb="9">
      <t>ハンバイ</t>
    </rPh>
    <rPh sb="10" eb="11">
      <t>オコナ</t>
    </rPh>
    <rPh sb="13" eb="14">
      <t>アト</t>
    </rPh>
    <rPh sb="15" eb="17">
      <t>ジッシ</t>
    </rPh>
    <rPh sb="17" eb="19">
      <t>テンポ</t>
    </rPh>
    <rPh sb="21" eb="23">
      <t>トリヒキ</t>
    </rPh>
    <phoneticPr fontId="3"/>
  </si>
  <si>
    <t>)</t>
    <phoneticPr fontId="3"/>
  </si>
  <si>
    <t>事業の満足度及び効果等について（該当するものに✔でお答えください）</t>
    <rPh sb="0" eb="2">
      <t>ジギョウ</t>
    </rPh>
    <rPh sb="3" eb="5">
      <t>マンゾク</t>
    </rPh>
    <rPh sb="5" eb="6">
      <t>ド</t>
    </rPh>
    <rPh sb="6" eb="7">
      <t>オヨ</t>
    </rPh>
    <rPh sb="8" eb="10">
      <t>コウカ</t>
    </rPh>
    <rPh sb="10" eb="11">
      <t>トウ</t>
    </rPh>
    <rPh sb="16" eb="18">
      <t>ガイトウ</t>
    </rPh>
    <rPh sb="26" eb="27">
      <t>コタ</t>
    </rPh>
    <phoneticPr fontId="3"/>
  </si>
  <si>
    <t>(1) 支援の内容に満足していただけましたか。</t>
    <phoneticPr fontId="3"/>
  </si>
  <si>
    <t>(2) 支援担当者の対応に満足していただけましたか。</t>
    <phoneticPr fontId="3"/>
  </si>
  <si>
    <t>(3) 支援を受けて効果はありましたか</t>
    <phoneticPr fontId="3"/>
  </si>
  <si>
    <t>(4) どのような効果がありましたか（複数回答可）</t>
    <rPh sb="9" eb="11">
      <t>コウカ</t>
    </rPh>
    <rPh sb="19" eb="21">
      <t>フクスウ</t>
    </rPh>
    <rPh sb="21" eb="23">
      <t>カイトウ</t>
    </rPh>
    <rPh sb="23" eb="24">
      <t>カ</t>
    </rPh>
    <phoneticPr fontId="3"/>
  </si>
  <si>
    <t>(5) 今後も本事業の支援を受けたいと思いますか</t>
    <rPh sb="4" eb="6">
      <t>コンゴ</t>
    </rPh>
    <rPh sb="7" eb="8">
      <t>ホン</t>
    </rPh>
    <rPh sb="8" eb="10">
      <t>ジギョウ</t>
    </rPh>
    <rPh sb="11" eb="13">
      <t>シエン</t>
    </rPh>
    <rPh sb="14" eb="15">
      <t>ウ</t>
    </rPh>
    <rPh sb="19" eb="20">
      <t>オモ</t>
    </rPh>
    <phoneticPr fontId="3"/>
  </si>
  <si>
    <t>(6) その他ご意見・ご要望等ございましたらご記入ください</t>
    <phoneticPr fontId="3"/>
  </si>
  <si>
    <r>
      <t>補助対象経費×2/3</t>
    </r>
    <r>
      <rPr>
        <sz val="8"/>
        <rFont val="ＭＳ Ｐ明朝"/>
        <family val="1"/>
        <charset val="128"/>
      </rPr>
      <t xml:space="preserve">
※小数点以下切り捨て</t>
    </r>
    <rPh sb="0" eb="2">
      <t>ホジョ</t>
    </rPh>
    <rPh sb="2" eb="4">
      <t>タイショウ</t>
    </rPh>
    <rPh sb="4" eb="6">
      <t>ケイヒ</t>
    </rPh>
    <rPh sb="12" eb="15">
      <t>ショウスウテン</t>
    </rPh>
    <rPh sb="15" eb="17">
      <t>イカ</t>
    </rPh>
    <rPh sb="17" eb="18">
      <t>キ</t>
    </rPh>
    <rPh sb="19" eb="20">
      <t>ス</t>
    </rPh>
    <phoneticPr fontId="4"/>
  </si>
  <si>
    <r>
      <t xml:space="preserve">補助対象経費
</t>
    </r>
    <r>
      <rPr>
        <sz val="8"/>
        <rFont val="ＭＳ Ｐ明朝"/>
        <family val="1"/>
        <charset val="128"/>
      </rPr>
      <t>（　）は税込金額</t>
    </r>
    <rPh sb="0" eb="2">
      <t>ホジョ</t>
    </rPh>
    <rPh sb="2" eb="4">
      <t>タイショウ</t>
    </rPh>
    <rPh sb="4" eb="6">
      <t>ケイヒ</t>
    </rPh>
    <rPh sb="11" eb="13">
      <t>ゼイコ</t>
    </rPh>
    <rPh sb="13" eb="15">
      <t>キンガク</t>
    </rPh>
    <phoneticPr fontId="4"/>
  </si>
  <si>
    <r>
      <t>宿泊料　</t>
    </r>
    <r>
      <rPr>
        <sz val="8"/>
        <rFont val="ＭＳ 明朝"/>
        <family val="1"/>
        <charset val="128"/>
      </rPr>
      <t>※上限額あり</t>
    </r>
    <rPh sb="0" eb="3">
      <t>シュクハクリョウ</t>
    </rPh>
    <rPh sb="5" eb="7">
      <t>ジョウゲン</t>
    </rPh>
    <rPh sb="7" eb="8">
      <t>ガク</t>
    </rPh>
    <phoneticPr fontId="4"/>
  </si>
  <si>
    <r>
      <t xml:space="preserve">補助対象経費×2/3
</t>
    </r>
    <r>
      <rPr>
        <sz val="8"/>
        <rFont val="ＭＳ Ｐ明朝"/>
        <family val="1"/>
        <charset val="128"/>
      </rPr>
      <t>※小数点以下切り捨て</t>
    </r>
    <rPh sb="0" eb="2">
      <t>ホジョ</t>
    </rPh>
    <rPh sb="2" eb="4">
      <t>タイショウ</t>
    </rPh>
    <rPh sb="4" eb="6">
      <t>ケイヒ</t>
    </rPh>
    <rPh sb="12" eb="15">
      <t>ショウスウテン</t>
    </rPh>
    <rPh sb="15" eb="17">
      <t>イカ</t>
    </rPh>
    <rPh sb="17" eb="18">
      <t>キ</t>
    </rPh>
    <rPh sb="19" eb="20">
      <t>ス</t>
    </rPh>
    <phoneticPr fontId="4"/>
  </si>
  <si>
    <r>
      <t xml:space="preserve">補助対象経費
</t>
    </r>
    <r>
      <rPr>
        <sz val="8"/>
        <rFont val="ＭＳ Ｐ明朝"/>
        <family val="1"/>
        <charset val="128"/>
      </rPr>
      <t>（　）は税込金額</t>
    </r>
    <rPh sb="0" eb="2">
      <t>ホジョ</t>
    </rPh>
    <rPh sb="2" eb="4">
      <t>タイショウ</t>
    </rPh>
    <rPh sb="4" eb="6">
      <t>ケイヒ</t>
    </rPh>
    <rPh sb="11" eb="13">
      <t>ゼイコミ</t>
    </rPh>
    <rPh sb="13" eb="15">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</si>
</sst>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411]ggge&quot;年&quot;m&quot;月&quot;d&quot;日&quot;\(aaa\)"/>
    <numFmt numFmtId="178" formatCode="m&quot;月&quot;d&quot;日&quot;\(aaa\)"/>
    <numFmt numFmtId="179" formatCode="#,##0_ "/>
    <numFmt numFmtId="180" formatCode="[$-411]ggge&quot;年&quot;m&quot;月&quot;d&quot;日&quot;;@"/>
  </numFmts>
  <fonts count="5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2"/>
      <charset val="128"/>
      <scheme val="minor"/>
    </font>
    <font>
      <sz val="11"/>
      <color theme="1"/>
      <name val="ＭＳ ゴシック"/>
      <family val="3"/>
      <charset val="128"/>
    </font>
    <font>
      <sz val="11"/>
      <name val="ＭＳ 明朝"/>
      <family val="1"/>
      <charset val="128"/>
    </font>
    <font>
      <sz val="11"/>
      <color theme="1"/>
      <name val="ＭＳ 明朝"/>
      <family val="1"/>
      <charset val="128"/>
    </font>
    <font>
      <sz val="11"/>
      <color rgb="FFFF0000"/>
      <name val="ＭＳ 明朝"/>
      <family val="1"/>
      <charset val="128"/>
    </font>
    <font>
      <sz val="11"/>
      <name val="ＭＳ Ｐ明朝"/>
      <family val="1"/>
      <charset val="128"/>
    </font>
    <font>
      <sz val="11"/>
      <color theme="1"/>
      <name val="ＭＳ Ｐ明朝"/>
      <family val="1"/>
      <charset val="128"/>
    </font>
    <font>
      <sz val="12"/>
      <color theme="1"/>
      <name val="ＭＳ ゴシック"/>
      <family val="3"/>
      <charset val="128"/>
    </font>
    <font>
      <sz val="11"/>
      <color rgb="FFFF0000"/>
      <name val="ＭＳ Ｐ明朝"/>
      <family val="1"/>
      <charset val="128"/>
    </font>
    <font>
      <sz val="9"/>
      <color theme="1"/>
      <name val="ＭＳ Ｐ明朝"/>
      <family val="1"/>
      <charset val="128"/>
    </font>
    <font>
      <sz val="9"/>
      <name val="ＭＳ Ｐ明朝"/>
      <family val="1"/>
      <charset val="128"/>
    </font>
    <font>
      <sz val="10"/>
      <name val="ＭＳ Ｐ明朝"/>
      <family val="1"/>
      <charset val="128"/>
    </font>
    <font>
      <sz val="10"/>
      <color theme="1"/>
      <name val="ＭＳ Ｐ明朝"/>
      <family val="1"/>
      <charset val="128"/>
    </font>
    <font>
      <sz val="10"/>
      <color rgb="FFFF0000"/>
      <name val="ＭＳ Ｐ明朝"/>
      <family val="1"/>
      <charset val="128"/>
    </font>
    <font>
      <sz val="10"/>
      <color theme="1"/>
      <name val="ＭＳ Ｐゴシック"/>
      <family val="2"/>
      <charset val="128"/>
      <scheme val="minor"/>
    </font>
    <font>
      <b/>
      <sz val="11"/>
      <color theme="1"/>
      <name val="ＭＳ 明朝"/>
      <family val="1"/>
      <charset val="128"/>
    </font>
    <font>
      <sz val="12"/>
      <color theme="1"/>
      <name val="ＭＳ Ｐゴシック"/>
      <family val="3"/>
      <charset val="128"/>
      <scheme val="minor"/>
    </font>
    <font>
      <sz val="14"/>
      <color theme="1"/>
      <name val="ＭＳ Ｐゴシック"/>
      <family val="2"/>
      <charset val="128"/>
      <scheme val="minor"/>
    </font>
    <font>
      <sz val="8"/>
      <color theme="1"/>
      <name val="ＭＳ 明朝"/>
      <family val="1"/>
      <charset val="128"/>
    </font>
    <font>
      <sz val="8"/>
      <color theme="1"/>
      <name val="ＭＳ Ｐ明朝"/>
      <family val="1"/>
      <charset val="128"/>
    </font>
    <font>
      <sz val="10"/>
      <name val="ＭＳ 明朝"/>
      <family val="1"/>
      <charset val="128"/>
    </font>
    <font>
      <sz val="10"/>
      <color theme="1"/>
      <name val="ＭＳ 明朝"/>
      <family val="1"/>
      <charset val="128"/>
    </font>
    <font>
      <sz val="11"/>
      <color theme="1"/>
      <name val="ＭＳ Ｐゴシック"/>
      <family val="3"/>
      <charset val="128"/>
      <scheme val="minor"/>
    </font>
    <font>
      <b/>
      <sz val="10"/>
      <color indexed="14"/>
      <name val="MS P ゴシック"/>
      <family val="3"/>
      <charset val="128"/>
    </font>
    <font>
      <sz val="12"/>
      <color rgb="FFFF0000"/>
      <name val="ＭＳ Ｐ明朝"/>
      <family val="1"/>
      <charset val="128"/>
    </font>
    <font>
      <sz val="8"/>
      <color rgb="FFFF0000"/>
      <name val="ＭＳ Ｐ明朝"/>
      <family val="1"/>
      <charset val="128"/>
    </font>
    <font>
      <u/>
      <sz val="10"/>
      <name val="ＭＳ Ｐ明朝"/>
      <family val="1"/>
      <charset val="128"/>
    </font>
    <font>
      <u/>
      <sz val="11"/>
      <name val="ＭＳ Ｐ明朝"/>
      <family val="1"/>
      <charset val="128"/>
    </font>
    <font>
      <sz val="8"/>
      <name val="ＭＳ Ｐ明朝"/>
      <family val="1"/>
      <charset val="128"/>
    </font>
    <font>
      <u/>
      <sz val="8"/>
      <name val="ＭＳ Ｐ明朝"/>
      <family val="1"/>
      <charset val="128"/>
    </font>
    <font>
      <sz val="9"/>
      <color rgb="FF000000"/>
      <name val="Meiryo UI"/>
      <family val="3"/>
      <charset val="128"/>
    </font>
    <font>
      <sz val="18"/>
      <name val="ＭＳ Ｐゴシック"/>
      <family val="3"/>
      <charset val="128"/>
      <scheme val="minor"/>
    </font>
    <font>
      <sz val="12"/>
      <name val="ＭＳ Ｐゴシック"/>
      <family val="3"/>
      <charset val="128"/>
      <scheme val="minor"/>
    </font>
    <font>
      <sz val="18"/>
      <color theme="1"/>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FF99"/>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name val="ＭＳ Ｐゴシック"/>
      <family val="3"/>
      <charset val="128"/>
      <scheme val="minor"/>
    </font>
    <font>
      <u val="double"/>
      <sz val="18"/>
      <color rgb="FFFF0000"/>
      <name val="ＭＳ Ｐゴシック"/>
      <family val="3"/>
      <charset val="128"/>
      <scheme val="minor"/>
    </font>
    <font>
      <sz val="12"/>
      <color rgb="FFFF0000"/>
      <name val="ＭＳ Ｐゴシック"/>
      <family val="3"/>
      <charset val="128"/>
      <scheme val="minor"/>
    </font>
    <font>
      <sz val="11"/>
      <name val="ＭＳ ゴシック"/>
      <family val="3"/>
      <charset val="128"/>
    </font>
    <font>
      <sz val="12"/>
      <name val="ＭＳ ゴシック"/>
      <family val="3"/>
      <charset val="128"/>
    </font>
    <font>
      <sz val="10"/>
      <name val="ＭＳ Ｐゴシック"/>
      <family val="2"/>
      <charset val="128"/>
      <scheme val="minor"/>
    </font>
    <font>
      <sz val="12"/>
      <name val="ＭＳ Ｐ明朝"/>
      <family val="1"/>
      <charset val="128"/>
    </font>
    <font>
      <b/>
      <sz val="11"/>
      <name val="ＭＳ 明朝"/>
      <family val="1"/>
      <charset val="128"/>
    </font>
    <font>
      <sz val="8"/>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D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99"/>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double">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cellStyleXfs>
  <cellXfs count="908">
    <xf numFmtId="0" fontId="0" fillId="0" borderId="0" xfId="0">
      <alignment vertical="center"/>
    </xf>
    <xf numFmtId="0" fontId="2" fillId="0" borderId="0" xfId="1">
      <alignmen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8" fillId="2" borderId="0" xfId="1" applyFont="1" applyFill="1">
      <alignment vertical="center"/>
    </xf>
    <xf numFmtId="0" fontId="10" fillId="0" borderId="0" xfId="1" applyFont="1" applyAlignment="1">
      <alignment vertical="top"/>
    </xf>
    <xf numFmtId="0" fontId="10" fillId="0" borderId="8" xfId="1" applyFont="1" applyBorder="1">
      <alignment vertical="center"/>
    </xf>
    <xf numFmtId="0" fontId="22" fillId="0" borderId="0" xfId="1" applyFont="1" applyAlignment="1">
      <alignment horizontal="center" vertical="center"/>
    </xf>
    <xf numFmtId="0" fontId="8" fillId="6" borderId="0" xfId="1" applyFont="1" applyFill="1" applyAlignment="1">
      <alignment horizontal="center" vertical="center"/>
    </xf>
    <xf numFmtId="0" fontId="8" fillId="0" borderId="0" xfId="1" applyFont="1" applyAlignment="1">
      <alignment horizontal="center" vertical="center"/>
    </xf>
    <xf numFmtId="0" fontId="8" fillId="7" borderId="0" xfId="1" applyFont="1" applyFill="1">
      <alignment vertical="center"/>
    </xf>
    <xf numFmtId="0" fontId="12" fillId="0" borderId="0" xfId="1"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8" fillId="0" borderId="0" xfId="0" applyFont="1" applyAlignment="1">
      <alignment horizontal="center" vertical="center"/>
    </xf>
    <xf numFmtId="0" fontId="9" fillId="0" borderId="0" xfId="0" applyFont="1">
      <alignment vertical="center"/>
    </xf>
    <xf numFmtId="0" fontId="7" fillId="0" borderId="0" xfId="0" applyFont="1">
      <alignment vertical="center"/>
    </xf>
    <xf numFmtId="0" fontId="11" fillId="0" borderId="0" xfId="0" applyFont="1">
      <alignment vertical="center"/>
    </xf>
    <xf numFmtId="0" fontId="8" fillId="2" borderId="0" xfId="0" applyFont="1" applyFill="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3" fillId="5" borderId="1" xfId="0" applyFont="1" applyFill="1" applyBorder="1">
      <alignment vertical="center"/>
    </xf>
    <xf numFmtId="0" fontId="11" fillId="5" borderId="2" xfId="0" applyFont="1" applyFill="1" applyBorder="1">
      <alignment vertical="center"/>
    </xf>
    <xf numFmtId="0" fontId="14" fillId="5" borderId="2" xfId="0" applyFont="1" applyFill="1" applyBorder="1">
      <alignment vertical="center"/>
    </xf>
    <xf numFmtId="0" fontId="11" fillId="5" borderId="3" xfId="0" applyFont="1" applyFill="1" applyBorder="1">
      <alignment vertical="center"/>
    </xf>
    <xf numFmtId="0" fontId="13" fillId="5" borderId="8" xfId="0" applyFont="1" applyFill="1" applyBorder="1">
      <alignment vertical="center"/>
    </xf>
    <xf numFmtId="0" fontId="11" fillId="5" borderId="0" xfId="0" applyFont="1" applyFill="1">
      <alignment vertical="center"/>
    </xf>
    <xf numFmtId="0" fontId="11" fillId="5" borderId="7" xfId="0" applyFont="1" applyFill="1" applyBorder="1">
      <alignment vertical="center"/>
    </xf>
    <xf numFmtId="0" fontId="13" fillId="5" borderId="4" xfId="0" applyFont="1" applyFill="1" applyBorder="1">
      <alignment vertical="center"/>
    </xf>
    <xf numFmtId="0" fontId="11" fillId="5" borderId="5" xfId="0" applyFont="1" applyFill="1" applyBorder="1">
      <alignment vertical="center"/>
    </xf>
    <xf numFmtId="0" fontId="11" fillId="5" borderId="6" xfId="0" applyFont="1" applyFill="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6" borderId="1" xfId="0" applyFont="1" applyFill="1" applyBorder="1">
      <alignment vertical="center"/>
    </xf>
    <xf numFmtId="0" fontId="11" fillId="6" borderId="2" xfId="0" applyFont="1" applyFill="1" applyBorder="1">
      <alignment vertical="center"/>
    </xf>
    <xf numFmtId="0" fontId="11" fillId="6" borderId="3" xfId="0" applyFont="1" applyFill="1" applyBorder="1">
      <alignment vertical="center"/>
    </xf>
    <xf numFmtId="0" fontId="11" fillId="6" borderId="8" xfId="0" applyFont="1" applyFill="1" applyBorder="1">
      <alignment vertical="center"/>
    </xf>
    <xf numFmtId="0" fontId="11" fillId="6" borderId="0" xfId="0" applyFont="1" applyFill="1">
      <alignment vertical="center"/>
    </xf>
    <xf numFmtId="0" fontId="11" fillId="6" borderId="7" xfId="0" applyFont="1" applyFill="1" applyBorder="1">
      <alignment vertical="center"/>
    </xf>
    <xf numFmtId="0" fontId="11" fillId="6" borderId="4" xfId="0" applyFont="1" applyFill="1" applyBorder="1" applyAlignment="1">
      <alignment horizontal="right" vertical="top"/>
    </xf>
    <xf numFmtId="0" fontId="11" fillId="6" borderId="5" xfId="0" applyFont="1" applyFill="1" applyBorder="1" applyAlignment="1">
      <alignment vertical="top"/>
    </xf>
    <xf numFmtId="0" fontId="13" fillId="6" borderId="5" xfId="0" applyFont="1" applyFill="1" applyBorder="1" applyAlignment="1">
      <alignment vertical="top"/>
    </xf>
    <xf numFmtId="0" fontId="11" fillId="6" borderId="6" xfId="0" applyFont="1" applyFill="1" applyBorder="1" applyAlignment="1">
      <alignment vertical="top"/>
    </xf>
    <xf numFmtId="0" fontId="11" fillId="0" borderId="1" xfId="0" applyFont="1" applyBorder="1" applyAlignment="1">
      <alignment vertical="top"/>
    </xf>
    <xf numFmtId="0" fontId="11" fillId="0" borderId="2" xfId="0" applyFont="1" applyBorder="1" applyAlignment="1">
      <alignment vertical="top"/>
    </xf>
    <xf numFmtId="0" fontId="11" fillId="0" borderId="3" xfId="0" applyFont="1" applyBorder="1" applyAlignment="1">
      <alignment vertical="top"/>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9" fillId="0" borderId="5" xfId="0" applyFont="1" applyBorder="1">
      <alignment vertical="center"/>
    </xf>
    <xf numFmtId="0" fontId="17" fillId="0" borderId="6" xfId="0" applyFont="1" applyBorder="1" applyAlignment="1">
      <alignment horizontal="right" vertical="center"/>
    </xf>
    <xf numFmtId="0" fontId="13" fillId="0" borderId="2" xfId="0" applyFont="1" applyBorder="1" applyAlignment="1">
      <alignment vertical="center" wrapText="1"/>
    </xf>
    <xf numFmtId="0" fontId="11" fillId="0" borderId="7" xfId="0" applyFont="1" applyBorder="1">
      <alignment vertical="center"/>
    </xf>
    <xf numFmtId="0" fontId="11" fillId="0" borderId="0" xfId="0" applyFont="1" applyAlignment="1">
      <alignment vertical="center" wrapText="1"/>
    </xf>
    <xf numFmtId="0" fontId="14" fillId="4" borderId="4" xfId="0" applyFont="1" applyFill="1" applyBorder="1" applyAlignment="1"/>
    <xf numFmtId="0" fontId="14" fillId="4" borderId="5" xfId="0" applyFont="1" applyFill="1" applyBorder="1" applyAlignment="1"/>
    <xf numFmtId="0" fontId="14" fillId="4" borderId="6" xfId="0" applyFont="1" applyFill="1" applyBorder="1" applyAlignment="1"/>
    <xf numFmtId="0" fontId="10" fillId="0" borderId="0" xfId="0" applyFont="1">
      <alignment vertical="center"/>
    </xf>
    <xf numFmtId="0" fontId="20"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9" fillId="0" borderId="8" xfId="0" applyFont="1" applyBorder="1">
      <alignment vertical="center"/>
    </xf>
    <xf numFmtId="0" fontId="9" fillId="0" borderId="7"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22" fillId="0" borderId="0" xfId="0" applyFont="1" applyAlignment="1">
      <alignment horizontal="center" vertical="center"/>
    </xf>
    <xf numFmtId="0" fontId="23" fillId="0" borderId="0" xfId="0" applyFont="1">
      <alignment vertical="center"/>
    </xf>
    <xf numFmtId="0" fontId="23" fillId="0" borderId="5" xfId="0" applyFont="1" applyBorder="1">
      <alignment vertical="center"/>
    </xf>
    <xf numFmtId="0" fontId="8" fillId="0" borderId="1" xfId="0" applyFont="1" applyBorder="1" applyAlignment="1"/>
    <xf numFmtId="0" fontId="8" fillId="0" borderId="2" xfId="0" applyFont="1" applyBorder="1" applyAlignment="1"/>
    <xf numFmtId="0" fontId="8" fillId="0" borderId="3" xfId="0" applyFont="1" applyBorder="1" applyAlignment="1"/>
    <xf numFmtId="0" fontId="7" fillId="0" borderId="1" xfId="0" applyFont="1" applyBorder="1">
      <alignment vertical="center"/>
    </xf>
    <xf numFmtId="0" fontId="25" fillId="0" borderId="2" xfId="0" applyFont="1" applyBorder="1">
      <alignment vertical="center"/>
    </xf>
    <xf numFmtId="0" fontId="7" fillId="0" borderId="2" xfId="0" applyFont="1" applyBorder="1">
      <alignment vertical="center"/>
    </xf>
    <xf numFmtId="0" fontId="7" fillId="0" borderId="2" xfId="0" applyFont="1" applyBorder="1" applyAlignment="1">
      <alignment horizontal="left" vertical="center"/>
    </xf>
    <xf numFmtId="0" fontId="25" fillId="0" borderId="3" xfId="0" applyFont="1" applyBorder="1">
      <alignment vertical="center"/>
    </xf>
    <xf numFmtId="0" fontId="8" fillId="0" borderId="5" xfId="0" applyFont="1" applyBorder="1" applyAlignment="1">
      <alignment horizontal="right" vertical="center"/>
    </xf>
    <xf numFmtId="0" fontId="7" fillId="0" borderId="4"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6" xfId="0" applyFont="1" applyBorder="1">
      <alignment vertical="center"/>
    </xf>
    <xf numFmtId="0" fontId="8" fillId="0" borderId="1" xfId="0" applyFont="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9" fillId="0" borderId="1" xfId="0" applyFont="1" applyBorder="1" applyAlignment="1">
      <alignment vertical="center" wrapText="1"/>
    </xf>
    <xf numFmtId="0" fontId="8" fillId="0" borderId="8" xfId="0" applyFont="1" applyBorder="1" applyAlignment="1">
      <alignment wrapText="1"/>
    </xf>
    <xf numFmtId="0" fontId="8" fillId="0" borderId="0" xfId="0" applyFont="1" applyAlignment="1">
      <alignment wrapText="1"/>
    </xf>
    <xf numFmtId="0" fontId="8" fillId="0" borderId="0" xfId="0" applyFont="1" applyAlignment="1"/>
    <xf numFmtId="0" fontId="8" fillId="0" borderId="7" xfId="0" applyFont="1" applyBorder="1" applyAlignment="1">
      <alignment wrapText="1"/>
    </xf>
    <xf numFmtId="0" fontId="8" fillId="0" borderId="8" xfId="0" applyFont="1" applyBorder="1" applyAlignment="1"/>
    <xf numFmtId="0" fontId="8" fillId="0" borderId="7" xfId="0" applyFont="1" applyBorder="1" applyAlignment="1"/>
    <xf numFmtId="0" fontId="7" fillId="0" borderId="0" xfId="0" applyFont="1" applyAlignment="1">
      <alignment horizontal="left" vertical="center"/>
    </xf>
    <xf numFmtId="0" fontId="7" fillId="0" borderId="7" xfId="0" applyFont="1" applyBorder="1">
      <alignment vertical="center"/>
    </xf>
    <xf numFmtId="0" fontId="8" fillId="0" borderId="4" xfId="0" applyFont="1" applyBorder="1" applyAlignment="1">
      <alignment wrapText="1"/>
    </xf>
    <xf numFmtId="0" fontId="8" fillId="0" borderId="5" xfId="0" applyFont="1" applyBorder="1" applyAlignment="1">
      <alignment wrapText="1"/>
    </xf>
    <xf numFmtId="0" fontId="8" fillId="0" borderId="6" xfId="0" applyFont="1" applyBorder="1" applyAlignment="1">
      <alignment wrapText="1"/>
    </xf>
    <xf numFmtId="0" fontId="8" fillId="0" borderId="4" xfId="0" applyFont="1" applyBorder="1" applyAlignment="1"/>
    <xf numFmtId="0" fontId="8" fillId="0" borderId="5" xfId="0" applyFont="1" applyBorder="1" applyAlignment="1"/>
    <xf numFmtId="0" fontId="8" fillId="0" borderId="6" xfId="0" applyFont="1" applyBorder="1" applyAlignment="1"/>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8" fillId="7" borderId="0" xfId="0" applyFont="1" applyFill="1">
      <alignment vertical="center"/>
    </xf>
    <xf numFmtId="0" fontId="5" fillId="0" borderId="0" xfId="0" applyFont="1">
      <alignment vertical="center"/>
    </xf>
    <xf numFmtId="0" fontId="21"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10" fillId="0" borderId="8" xfId="0" applyFont="1" applyBorder="1">
      <alignment vertical="center"/>
    </xf>
    <xf numFmtId="0" fontId="10" fillId="0" borderId="7" xfId="0" applyFont="1" applyBorder="1">
      <alignment vertical="center"/>
    </xf>
    <xf numFmtId="0" fontId="10" fillId="0" borderId="0" xfId="0" quotePrefix="1" applyFont="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9" fillId="5" borderId="0" xfId="0" applyFont="1" applyFill="1">
      <alignment vertical="center"/>
    </xf>
    <xf numFmtId="0" fontId="8" fillId="0" borderId="11" xfId="0" applyFont="1" applyBorder="1">
      <alignment vertical="center"/>
    </xf>
    <xf numFmtId="0" fontId="8" fillId="0" borderId="12" xfId="0" applyFont="1" applyBorder="1">
      <alignment vertical="center"/>
    </xf>
    <xf numFmtId="0" fontId="9" fillId="0" borderId="0" xfId="0" applyFont="1" applyAlignment="1">
      <alignment horizontal="left" vertical="top" wrapText="1"/>
    </xf>
    <xf numFmtId="0" fontId="9" fillId="2" borderId="0" xfId="0" applyFont="1" applyFill="1">
      <alignment vertical="center"/>
    </xf>
    <xf numFmtId="0" fontId="10" fillId="6" borderId="9" xfId="1"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13" fillId="5" borderId="0" xfId="0" applyFont="1" applyFill="1" applyAlignment="1">
      <alignment horizontal="left" vertical="center"/>
    </xf>
    <xf numFmtId="0" fontId="13" fillId="5" borderId="7" xfId="0" applyFont="1" applyFill="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8" fillId="4" borderId="0" xfId="0" applyFont="1" applyFill="1" applyAlignment="1">
      <alignment horizontal="center" vertical="center"/>
    </xf>
    <xf numFmtId="0" fontId="13" fillId="5" borderId="8" xfId="0" applyFont="1" applyFill="1" applyBorder="1" applyAlignment="1">
      <alignment horizontal="left" vertical="center"/>
    </xf>
    <xf numFmtId="0" fontId="13" fillId="0" borderId="2" xfId="0" applyFont="1" applyBorder="1" applyAlignment="1">
      <alignment horizontal="left" vertical="center"/>
    </xf>
    <xf numFmtId="0" fontId="13" fillId="0" borderId="0" xfId="1" applyFont="1" applyAlignment="1">
      <alignment horizontal="distributed" vertical="center"/>
    </xf>
    <xf numFmtId="0" fontId="13" fillId="0" borderId="0" xfId="1" applyFont="1">
      <alignment vertical="center"/>
    </xf>
    <xf numFmtId="0" fontId="29" fillId="0" borderId="0" xfId="0" applyFont="1" applyAlignment="1">
      <alignment horizontal="center" vertical="center"/>
    </xf>
    <xf numFmtId="0" fontId="13" fillId="0" borderId="6" xfId="1" applyFont="1" applyBorder="1" applyAlignment="1">
      <alignment horizontal="right" vertical="center"/>
    </xf>
    <xf numFmtId="0" fontId="13" fillId="0" borderId="0" xfId="1" applyFont="1" applyAlignment="1">
      <alignment horizontal="left" vertical="center" shrinkToFi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8" fillId="0" borderId="0" xfId="0" applyFont="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10" fillId="0" borderId="8" xfId="1" applyFont="1" applyBorder="1" applyAlignment="1">
      <alignment horizontal="center" vertical="center"/>
    </xf>
    <xf numFmtId="0" fontId="13" fillId="0" borderId="0" xfId="1" applyFont="1" applyAlignment="1">
      <alignment horizontal="center" vertical="center" shrinkToFit="1"/>
    </xf>
    <xf numFmtId="0" fontId="13" fillId="0" borderId="0" xfId="1" applyFont="1" applyAlignment="1">
      <alignment horizontal="right" vertical="center" shrinkToFit="1"/>
    </xf>
    <xf numFmtId="176" fontId="13" fillId="0" borderId="0" xfId="1" applyNumberFormat="1" applyFont="1" applyAlignment="1">
      <alignment horizontal="right" vertical="center" shrinkToFit="1"/>
    </xf>
    <xf numFmtId="176" fontId="13" fillId="0" borderId="7" xfId="1" applyNumberFormat="1" applyFont="1" applyBorder="1" applyAlignment="1">
      <alignment horizontal="right" vertical="center" shrinkToFit="1"/>
    </xf>
    <xf numFmtId="0" fontId="13" fillId="6" borderId="9" xfId="1" applyFont="1" applyFill="1" applyBorder="1" applyAlignment="1">
      <alignment horizontal="center" vertical="center"/>
    </xf>
    <xf numFmtId="0" fontId="13" fillId="0" borderId="0" xfId="1" applyFont="1" applyAlignment="1">
      <alignment vertical="top"/>
    </xf>
    <xf numFmtId="0" fontId="13" fillId="0" borderId="7" xfId="1" applyFont="1" applyBorder="1" applyAlignment="1">
      <alignment vertical="top"/>
    </xf>
    <xf numFmtId="0" fontId="13" fillId="0" borderId="8" xfId="1" applyFont="1" applyBorder="1">
      <alignment vertical="center"/>
    </xf>
    <xf numFmtId="0" fontId="13" fillId="3" borderId="0" xfId="1" applyFont="1" applyFill="1">
      <alignment vertical="center"/>
    </xf>
    <xf numFmtId="0" fontId="13" fillId="0" borderId="6" xfId="1" applyFont="1" applyBorder="1">
      <alignment vertical="center"/>
    </xf>
    <xf numFmtId="0" fontId="10" fillId="6" borderId="9" xfId="1" applyFont="1" applyFill="1" applyBorder="1" applyAlignment="1">
      <alignment horizontal="center" vertical="center"/>
    </xf>
    <xf numFmtId="0" fontId="11" fillId="0" borderId="0" xfId="1" applyFont="1" applyBorder="1" applyAlignment="1">
      <alignment horizontal="distributed" vertical="center" justifyLastLine="1" shrinkToFit="1"/>
    </xf>
    <xf numFmtId="0" fontId="2" fillId="0" borderId="0" xfId="1" applyBorder="1" applyAlignment="1">
      <alignment horizontal="right" vertical="center"/>
    </xf>
    <xf numFmtId="176" fontId="2" fillId="0" borderId="0" xfId="1" applyNumberFormat="1" applyBorder="1" applyAlignment="1">
      <alignment horizontal="right" vertical="center"/>
    </xf>
    <xf numFmtId="0" fontId="2" fillId="0" borderId="7" xfId="1" applyBorder="1" applyAlignment="1">
      <alignment horizontal="right" vertical="center"/>
    </xf>
    <xf numFmtId="0" fontId="13" fillId="0" borderId="8" xfId="0" applyFont="1" applyBorder="1" applyAlignment="1">
      <alignment horizontal="left" vertical="top"/>
    </xf>
    <xf numFmtId="0" fontId="11" fillId="0" borderId="0" xfId="0" applyFont="1" applyAlignment="1">
      <alignment horizontal="left" vertical="top"/>
    </xf>
    <xf numFmtId="0" fontId="26" fillId="0" borderId="0" xfId="1" applyFont="1">
      <alignment vertical="center"/>
    </xf>
    <xf numFmtId="58" fontId="11" fillId="0" borderId="0" xfId="0" applyNumberFormat="1" applyFont="1" applyFill="1" applyAlignment="1">
      <alignment horizontal="distributed" vertical="center"/>
    </xf>
    <xf numFmtId="0" fontId="7" fillId="0" borderId="0" xfId="1" applyFont="1">
      <alignment vertical="center"/>
    </xf>
    <xf numFmtId="0" fontId="10" fillId="0" borderId="10" xfId="1" applyFont="1" applyBorder="1">
      <alignment vertical="center"/>
    </xf>
    <xf numFmtId="0" fontId="10" fillId="0" borderId="11" xfId="1" applyFont="1" applyBorder="1">
      <alignment vertical="center"/>
    </xf>
    <xf numFmtId="0" fontId="10" fillId="0" borderId="2" xfId="1" applyFont="1" applyBorder="1">
      <alignment vertical="center"/>
    </xf>
    <xf numFmtId="0" fontId="10" fillId="0" borderId="3" xfId="1" applyFont="1" applyBorder="1">
      <alignment vertical="center"/>
    </xf>
    <xf numFmtId="0" fontId="10" fillId="0" borderId="12" xfId="1" applyFont="1" applyBorder="1">
      <alignment vertical="center"/>
    </xf>
    <xf numFmtId="0" fontId="10" fillId="0" borderId="1" xfId="1" applyFont="1" applyBorder="1">
      <alignment vertical="center"/>
    </xf>
    <xf numFmtId="0" fontId="10" fillId="0" borderId="2" xfId="1" applyFont="1" applyBorder="1" applyAlignment="1">
      <alignment vertical="center" wrapText="1"/>
    </xf>
    <xf numFmtId="0" fontId="15" fillId="0" borderId="4" xfId="0" applyFont="1" applyFill="1" applyBorder="1" applyAlignment="1"/>
    <xf numFmtId="0" fontId="15" fillId="0" borderId="5" xfId="1" applyFont="1" applyFill="1" applyBorder="1" applyAlignment="1"/>
    <xf numFmtId="0" fontId="15" fillId="0" borderId="6" xfId="1" applyFont="1" applyFill="1" applyBorder="1" applyAlignment="1"/>
    <xf numFmtId="0" fontId="32" fillId="0" borderId="9" xfId="1" applyFont="1" applyFill="1" applyBorder="1" applyAlignment="1">
      <alignment horizontal="center" vertical="center"/>
    </xf>
    <xf numFmtId="0" fontId="10" fillId="0" borderId="9" xfId="1" applyFont="1" applyFill="1" applyBorder="1" applyAlignment="1">
      <alignment horizontal="center"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7" fillId="0" borderId="8" xfId="1" applyFont="1" applyBorder="1">
      <alignment vertical="center"/>
    </xf>
    <xf numFmtId="0" fontId="7" fillId="0" borderId="7" xfId="1" applyFont="1" applyBorder="1">
      <alignment vertical="center"/>
    </xf>
    <xf numFmtId="0" fontId="7" fillId="0" borderId="4" xfId="1" applyFont="1" applyBorder="1">
      <alignment vertical="center"/>
    </xf>
    <xf numFmtId="0" fontId="7" fillId="0" borderId="5" xfId="1" applyFont="1" applyBorder="1">
      <alignment vertical="center"/>
    </xf>
    <xf numFmtId="0" fontId="7" fillId="0" borderId="6" xfId="1" applyFont="1" applyBorder="1">
      <alignment vertical="center"/>
    </xf>
    <xf numFmtId="38" fontId="7" fillId="0" borderId="2" xfId="3" applyFont="1" applyBorder="1" applyAlignment="1">
      <alignment horizontal="right" shrinkToFit="1"/>
    </xf>
    <xf numFmtId="38" fontId="7" fillId="0" borderId="0" xfId="3" applyFont="1" applyAlignment="1">
      <alignment horizontal="right" shrinkToFit="1"/>
    </xf>
    <xf numFmtId="0" fontId="7" fillId="0" borderId="0" xfId="0" applyFont="1" applyAlignment="1">
      <alignment horizontal="right" vertical="center"/>
    </xf>
    <xf numFmtId="0" fontId="7" fillId="0" borderId="2" xfId="0" applyFont="1" applyBorder="1" applyAlignment="1"/>
    <xf numFmtId="0" fontId="7" fillId="0" borderId="0" xfId="0" applyFont="1" applyAlignment="1"/>
    <xf numFmtId="0" fontId="7" fillId="5" borderId="0" xfId="0" applyFont="1" applyFill="1">
      <alignment vertical="center"/>
    </xf>
    <xf numFmtId="0" fontId="10" fillId="0" borderId="2" xfId="1" applyFont="1" applyFill="1" applyBorder="1">
      <alignment vertical="center"/>
    </xf>
    <xf numFmtId="0" fontId="10" fillId="0" borderId="3" xfId="1" applyFont="1" applyFill="1" applyBorder="1">
      <alignment vertical="center"/>
    </xf>
    <xf numFmtId="0" fontId="10" fillId="0" borderId="0" xfId="1" applyFont="1" applyFill="1">
      <alignment vertical="center"/>
    </xf>
    <xf numFmtId="0" fontId="10" fillId="0" borderId="7" xfId="1" applyFont="1" applyFill="1" applyBorder="1">
      <alignment vertical="center"/>
    </xf>
    <xf numFmtId="0" fontId="10" fillId="0" borderId="0" xfId="1" applyFont="1" applyFill="1" applyAlignment="1">
      <alignment vertical="center" wrapText="1"/>
    </xf>
    <xf numFmtId="0" fontId="7" fillId="0" borderId="0" xfId="1" applyFont="1" applyAlignment="1">
      <alignment horizontal="left" vertical="center"/>
    </xf>
    <xf numFmtId="0" fontId="7" fillId="0" borderId="11" xfId="0" applyFont="1" applyBorder="1">
      <alignment vertical="center"/>
    </xf>
    <xf numFmtId="0" fontId="7" fillId="0" borderId="12" xfId="0" applyFont="1" applyBorder="1">
      <alignment vertical="center"/>
    </xf>
    <xf numFmtId="0" fontId="10" fillId="6" borderId="9" xfId="1" applyFont="1" applyFill="1" applyBorder="1">
      <alignment vertical="center"/>
    </xf>
    <xf numFmtId="0" fontId="7" fillId="0" borderId="5" xfId="0" applyFont="1" applyBorder="1" applyAlignment="1">
      <alignment horizontal="right" vertical="center"/>
    </xf>
    <xf numFmtId="0" fontId="7" fillId="0" borderId="3" xfId="0" applyFont="1" applyBorder="1" applyAlignment="1"/>
    <xf numFmtId="0" fontId="7" fillId="0" borderId="1" xfId="0" applyFont="1" applyBorder="1" applyAlignment="1"/>
    <xf numFmtId="0" fontId="7" fillId="0" borderId="0" xfId="0" applyFont="1" applyAlignment="1">
      <alignment horizontal="center" vertical="center"/>
    </xf>
    <xf numFmtId="0" fontId="7" fillId="0" borderId="7" xfId="0" applyFont="1" applyBorder="1" applyAlignment="1"/>
    <xf numFmtId="0" fontId="7" fillId="0" borderId="8" xfId="0" applyFont="1" applyBorder="1" applyAlignment="1"/>
    <xf numFmtId="0" fontId="7" fillId="0" borderId="0" xfId="0" applyFont="1" applyAlignment="1">
      <alignment wrapText="1"/>
    </xf>
    <xf numFmtId="0" fontId="7" fillId="0" borderId="7" xfId="0" applyFont="1" applyBorder="1" applyAlignment="1">
      <alignment wrapText="1"/>
    </xf>
    <xf numFmtId="0" fontId="10" fillId="0" borderId="8" xfId="1" applyFont="1" applyFill="1" applyBorder="1" applyAlignment="1">
      <alignment horizontal="center" vertical="center"/>
    </xf>
    <xf numFmtId="0" fontId="10" fillId="0" borderId="0" xfId="1" applyFont="1" applyFill="1" applyAlignment="1">
      <alignment horizontal="center" vertical="center" shrinkToFit="1"/>
    </xf>
    <xf numFmtId="0" fontId="10" fillId="0" borderId="0" xfId="1" applyFont="1" applyFill="1" applyAlignment="1">
      <alignment horizontal="right" vertical="center" shrinkToFit="1"/>
    </xf>
    <xf numFmtId="176" fontId="10" fillId="0" borderId="0" xfId="1" applyNumberFormat="1" applyFont="1" applyFill="1" applyAlignment="1">
      <alignment horizontal="right" vertical="center" shrinkToFit="1"/>
    </xf>
    <xf numFmtId="176" fontId="10" fillId="0" borderId="7" xfId="1" applyNumberFormat="1" applyFont="1" applyFill="1" applyBorder="1" applyAlignment="1">
      <alignment horizontal="right" vertical="center" shrinkToFit="1"/>
    </xf>
    <xf numFmtId="0" fontId="10" fillId="0" borderId="9" xfId="1" applyFont="1" applyFill="1" applyBorder="1">
      <alignment vertical="center"/>
    </xf>
    <xf numFmtId="0" fontId="10" fillId="0" borderId="0" xfId="0" applyFont="1" applyFill="1" applyAlignment="1">
      <alignment horizontal="left" vertical="top"/>
    </xf>
    <xf numFmtId="0" fontId="7" fillId="0" borderId="2" xfId="1" applyFont="1" applyBorder="1" applyAlignment="1"/>
    <xf numFmtId="0" fontId="7" fillId="0" borderId="3" xfId="1" applyFont="1" applyBorder="1" applyAlignment="1"/>
    <xf numFmtId="0" fontId="7" fillId="0" borderId="1" xfId="1" applyFont="1" applyBorder="1" applyAlignment="1"/>
    <xf numFmtId="38" fontId="7" fillId="0" borderId="2" xfId="2" applyFont="1" applyBorder="1" applyAlignment="1">
      <alignment shrinkToFit="1"/>
    </xf>
    <xf numFmtId="0" fontId="25" fillId="0" borderId="1" xfId="1" applyFont="1" applyBorder="1">
      <alignment vertical="center"/>
    </xf>
    <xf numFmtId="0" fontId="7" fillId="0" borderId="2" xfId="1" applyFont="1" applyBorder="1" applyAlignment="1">
      <alignment horizontal="left" vertical="center"/>
    </xf>
    <xf numFmtId="0" fontId="7" fillId="0" borderId="5" xfId="1" applyFont="1" applyBorder="1" applyAlignment="1">
      <alignment horizontal="right" vertical="center"/>
    </xf>
    <xf numFmtId="0" fontId="7" fillId="0" borderId="5" xfId="1" applyFont="1" applyBorder="1" applyAlignment="1">
      <alignment horizontal="left" vertical="center"/>
    </xf>
    <xf numFmtId="38" fontId="7" fillId="0" borderId="2" xfId="3" applyFont="1" applyBorder="1" applyAlignment="1">
      <alignment shrinkToFit="1"/>
    </xf>
    <xf numFmtId="0" fontId="7" fillId="0" borderId="7" xfId="1" applyFont="1" applyBorder="1" applyAlignment="1"/>
    <xf numFmtId="0" fontId="25" fillId="0" borderId="8" xfId="1" applyFont="1" applyBorder="1">
      <alignment vertical="center"/>
    </xf>
    <xf numFmtId="0" fontId="7" fillId="0" borderId="0" xfId="1" applyFont="1" applyAlignment="1">
      <alignment horizontal="center" vertical="center"/>
    </xf>
    <xf numFmtId="0" fontId="7" fillId="0" borderId="8" xfId="1" applyFont="1" applyBorder="1" applyAlignment="1"/>
    <xf numFmtId="38" fontId="7" fillId="0" borderId="0" xfId="3" applyFont="1" applyAlignment="1">
      <alignment shrinkToFit="1"/>
    </xf>
    <xf numFmtId="0" fontId="7" fillId="0" borderId="0" xfId="1" applyFont="1" applyAlignment="1">
      <alignment wrapText="1"/>
    </xf>
    <xf numFmtId="0" fontId="7" fillId="0" borderId="7" xfId="1" applyFont="1" applyBorder="1" applyAlignment="1">
      <alignment wrapText="1"/>
    </xf>
    <xf numFmtId="0" fontId="7" fillId="0" borderId="0" xfId="1" applyFont="1" applyAlignment="1"/>
    <xf numFmtId="0" fontId="7" fillId="0" borderId="5" xfId="1" applyFont="1" applyBorder="1" applyAlignment="1">
      <alignment wrapText="1"/>
    </xf>
    <xf numFmtId="0" fontId="7" fillId="0" borderId="6" xfId="1" applyFont="1" applyBorder="1" applyAlignment="1">
      <alignment wrapText="1"/>
    </xf>
    <xf numFmtId="0" fontId="7" fillId="0" borderId="4" xfId="1" applyFont="1" applyBorder="1" applyAlignment="1"/>
    <xf numFmtId="0" fontId="7" fillId="0" borderId="5" xfId="1" applyFont="1" applyBorder="1" applyAlignment="1">
      <alignment shrinkToFit="1"/>
    </xf>
    <xf numFmtId="0" fontId="7" fillId="0" borderId="5" xfId="1" applyFont="1" applyBorder="1" applyAlignment="1"/>
    <xf numFmtId="0" fontId="7" fillId="0" borderId="6" xfId="1" applyFont="1" applyBorder="1" applyAlignment="1"/>
    <xf numFmtId="0" fontId="37" fillId="2" borderId="0" xfId="0" applyFont="1" applyFill="1">
      <alignment vertical="center"/>
    </xf>
    <xf numFmtId="0" fontId="36" fillId="2" borderId="0" xfId="0" applyFont="1" applyFill="1" applyAlignment="1">
      <alignment horizontal="center" vertical="center" wrapText="1"/>
    </xf>
    <xf numFmtId="0" fontId="36" fillId="2" borderId="0" xfId="0" applyFont="1" applyFill="1" applyAlignment="1">
      <alignment vertical="center" wrapText="1"/>
    </xf>
    <xf numFmtId="0" fontId="37" fillId="2" borderId="0" xfId="0" applyFont="1" applyFill="1" applyAlignment="1">
      <alignment horizontal="center" vertical="center"/>
    </xf>
    <xf numFmtId="0" fontId="37" fillId="9" borderId="15" xfId="0" applyFont="1" applyFill="1" applyBorder="1" applyAlignment="1">
      <alignment horizontal="center" vertical="center"/>
    </xf>
    <xf numFmtId="0" fontId="37" fillId="2" borderId="16" xfId="0" applyFont="1" applyFill="1" applyBorder="1" applyAlignment="1">
      <alignment horizontal="left" vertical="center"/>
    </xf>
    <xf numFmtId="0" fontId="37" fillId="10" borderId="16" xfId="0" applyFont="1" applyFill="1" applyBorder="1" applyAlignment="1">
      <alignment horizontal="left" vertical="center"/>
    </xf>
    <xf numFmtId="0" fontId="37" fillId="10" borderId="16" xfId="0" applyFont="1" applyFill="1" applyBorder="1">
      <alignment vertical="center"/>
    </xf>
    <xf numFmtId="0" fontId="37" fillId="2" borderId="16" xfId="0" applyFont="1" applyFill="1" applyBorder="1">
      <alignment vertical="center"/>
    </xf>
    <xf numFmtId="0" fontId="37" fillId="0" borderId="16" xfId="0" applyFont="1" applyBorder="1">
      <alignment vertical="center"/>
    </xf>
    <xf numFmtId="0" fontId="37" fillId="0" borderId="16" xfId="0" applyFont="1" applyBorder="1" applyAlignment="1">
      <alignment horizontal="left" vertical="center"/>
    </xf>
    <xf numFmtId="0" fontId="37" fillId="2" borderId="17" xfId="0" applyFont="1" applyFill="1" applyBorder="1" applyAlignment="1">
      <alignment horizontal="left" vertical="center"/>
    </xf>
    <xf numFmtId="0" fontId="37" fillId="2" borderId="0" xfId="0" applyFont="1" applyFill="1" applyAlignment="1">
      <alignment horizontal="left" vertical="center"/>
    </xf>
    <xf numFmtId="0" fontId="37" fillId="9" borderId="0" xfId="0" applyFont="1" applyFill="1" applyAlignment="1">
      <alignment horizontal="center" vertical="center"/>
    </xf>
    <xf numFmtId="0" fontId="37" fillId="9" borderId="0" xfId="0" applyFont="1" applyFill="1">
      <alignment vertical="center"/>
    </xf>
    <xf numFmtId="0" fontId="37" fillId="9" borderId="0" xfId="0" applyFont="1" applyFill="1" applyAlignment="1">
      <alignment horizontal="left" vertical="center"/>
    </xf>
    <xf numFmtId="0" fontId="40" fillId="2" borderId="0" xfId="0" applyFont="1" applyFill="1" applyAlignment="1">
      <alignment horizontal="left" vertical="center"/>
    </xf>
    <xf numFmtId="0" fontId="40" fillId="2" borderId="0" xfId="0" applyFont="1" applyFill="1">
      <alignment vertical="center"/>
    </xf>
    <xf numFmtId="0" fontId="37" fillId="2" borderId="18" xfId="0" applyFont="1" applyFill="1" applyBorder="1" applyAlignment="1">
      <alignment horizontal="center" vertical="center"/>
    </xf>
    <xf numFmtId="0" fontId="37" fillId="10" borderId="0" xfId="0" applyFont="1" applyFill="1" applyAlignment="1">
      <alignment horizontal="left" vertical="center"/>
    </xf>
    <xf numFmtId="0" fontId="37" fillId="2" borderId="19" xfId="0" applyFont="1" applyFill="1" applyBorder="1" applyAlignment="1">
      <alignment horizontal="left" vertical="center"/>
    </xf>
    <xf numFmtId="0" fontId="7" fillId="10" borderId="0" xfId="4" applyFont="1" applyFill="1">
      <alignment vertical="center"/>
    </xf>
    <xf numFmtId="49" fontId="7" fillId="10" borderId="0" xfId="4" applyNumberFormat="1" applyFont="1" applyFill="1">
      <alignment vertical="center"/>
    </xf>
    <xf numFmtId="0" fontId="37" fillId="9" borderId="20" xfId="0" applyFont="1" applyFill="1" applyBorder="1" applyAlignment="1">
      <alignment horizontal="center" vertical="center"/>
    </xf>
    <xf numFmtId="0" fontId="37" fillId="9" borderId="21" xfId="0" applyFont="1" applyFill="1" applyBorder="1" applyAlignment="1">
      <alignment horizontal="center" vertical="center"/>
    </xf>
    <xf numFmtId="0" fontId="37" fillId="9" borderId="21" xfId="0" applyFont="1" applyFill="1" applyBorder="1">
      <alignment vertical="center"/>
    </xf>
    <xf numFmtId="0" fontId="37" fillId="2" borderId="21" xfId="0" applyFont="1" applyFill="1" applyBorder="1">
      <alignment vertical="center"/>
    </xf>
    <xf numFmtId="0" fontId="37" fillId="10" borderId="21" xfId="0" applyFont="1" applyFill="1" applyBorder="1">
      <alignment vertical="center"/>
    </xf>
    <xf numFmtId="0" fontId="37" fillId="2" borderId="22" xfId="0" applyFont="1" applyFill="1" applyBorder="1">
      <alignment vertical="center"/>
    </xf>
    <xf numFmtId="179" fontId="37" fillId="2" borderId="0" xfId="0" applyNumberFormat="1" applyFont="1" applyFill="1">
      <alignment vertical="center"/>
    </xf>
    <xf numFmtId="3" fontId="37" fillId="2" borderId="0" xfId="0" applyNumberFormat="1" applyFont="1" applyFill="1">
      <alignment vertical="center"/>
    </xf>
    <xf numFmtId="0" fontId="41" fillId="9" borderId="0" xfId="0" applyFont="1" applyFill="1" applyAlignment="1"/>
    <xf numFmtId="0" fontId="37" fillId="0" borderId="0" xfId="0" applyFont="1">
      <alignment vertical="center"/>
    </xf>
    <xf numFmtId="0" fontId="37" fillId="0" borderId="0" xfId="0" applyFont="1" applyAlignment="1">
      <alignment horizontal="center" vertical="center"/>
    </xf>
    <xf numFmtId="0" fontId="41" fillId="0" borderId="0" xfId="0" applyFont="1" applyAlignment="1"/>
    <xf numFmtId="0" fontId="42" fillId="0" borderId="0" xfId="0" applyFont="1" applyAlignment="1">
      <alignment horizontal="right" vertical="center"/>
    </xf>
    <xf numFmtId="0" fontId="43" fillId="11" borderId="23" xfId="0" applyFont="1" applyFill="1" applyBorder="1">
      <alignment vertical="center"/>
    </xf>
    <xf numFmtId="0" fontId="41" fillId="2" borderId="0" xfId="0" applyFont="1" applyFill="1">
      <alignment vertical="center"/>
    </xf>
    <xf numFmtId="0" fontId="41" fillId="2" borderId="0" xfId="0" applyFont="1" applyFill="1" applyAlignment="1">
      <alignment horizontal="right" vertical="center"/>
    </xf>
    <xf numFmtId="0" fontId="0" fillId="11" borderId="23" xfId="0" applyFill="1" applyBorder="1">
      <alignment vertical="center"/>
    </xf>
    <xf numFmtId="0" fontId="45" fillId="2" borderId="0" xfId="0" applyFont="1" applyFill="1">
      <alignment vertical="center"/>
    </xf>
    <xf numFmtId="0" fontId="40" fillId="2" borderId="0" xfId="0" applyFont="1" applyFill="1" applyAlignment="1">
      <alignment horizontal="center" vertical="center"/>
    </xf>
    <xf numFmtId="0" fontId="37" fillId="2" borderId="0" xfId="0" applyFont="1" applyFill="1" applyAlignment="1">
      <alignment horizontal="right"/>
    </xf>
    <xf numFmtId="0" fontId="0" fillId="0" borderId="0" xfId="0" applyAlignment="1">
      <alignment vertical="center" wrapText="1"/>
    </xf>
    <xf numFmtId="0" fontId="37" fillId="11" borderId="23" xfId="0" applyFont="1" applyFill="1" applyBorder="1" applyAlignment="1">
      <alignment horizontal="center" vertical="center"/>
    </xf>
    <xf numFmtId="0" fontId="45" fillId="2" borderId="0" xfId="0" applyFont="1" applyFill="1" applyAlignment="1">
      <alignment horizontal="center" vertical="center"/>
    </xf>
    <xf numFmtId="0" fontId="0" fillId="11" borderId="23" xfId="0" applyFill="1" applyBorder="1" applyAlignment="1">
      <alignment vertical="center" wrapText="1"/>
    </xf>
    <xf numFmtId="0" fontId="44" fillId="0" borderId="0" xfId="0" applyFont="1" applyAlignment="1">
      <alignment vertical="center" wrapText="1"/>
    </xf>
    <xf numFmtId="0" fontId="37" fillId="2" borderId="0" xfId="0" applyFont="1" applyFill="1" applyAlignment="1">
      <alignment horizontal="right" vertical="center"/>
    </xf>
    <xf numFmtId="0" fontId="37" fillId="2" borderId="0" xfId="0" applyFont="1" applyFill="1" applyAlignment="1">
      <alignment horizontal="left" vertical="center" wrapText="1"/>
    </xf>
    <xf numFmtId="0" fontId="45" fillId="2" borderId="0" xfId="0" applyFont="1" applyFill="1" applyAlignment="1">
      <alignment horizontal="right" vertical="center"/>
    </xf>
    <xf numFmtId="0" fontId="45" fillId="0" borderId="0" xfId="0" applyFont="1" applyAlignment="1">
      <alignment horizontal="right" vertical="center"/>
    </xf>
    <xf numFmtId="0" fontId="41" fillId="0" borderId="0" xfId="0" applyFont="1">
      <alignment vertical="center"/>
    </xf>
    <xf numFmtId="0" fontId="37" fillId="11" borderId="23" xfId="0" applyFont="1" applyFill="1" applyBorder="1">
      <alignment vertical="center"/>
    </xf>
    <xf numFmtId="0" fontId="46" fillId="2" borderId="0" xfId="0" applyFont="1" applyFill="1">
      <alignment vertical="center"/>
    </xf>
    <xf numFmtId="0" fontId="41" fillId="2" borderId="0" xfId="0" applyFont="1" applyFill="1" applyAlignment="1">
      <alignment horizontal="right"/>
    </xf>
    <xf numFmtId="0" fontId="37" fillId="2" borderId="0" xfId="0" applyFont="1" applyFill="1" applyAlignment="1">
      <alignment horizontal="left" vertical="top"/>
    </xf>
    <xf numFmtId="38" fontId="7" fillId="0" borderId="0" xfId="3" applyFont="1" applyAlignment="1">
      <alignment horizontal="right" vertical="center"/>
    </xf>
    <xf numFmtId="0" fontId="10" fillId="0" borderId="2" xfId="0" applyFont="1" applyBorder="1" applyAlignment="1">
      <alignment horizontal="left" vertical="center"/>
    </xf>
    <xf numFmtId="0" fontId="32" fillId="0" borderId="8" xfId="0" applyFont="1" applyFill="1" applyBorder="1" applyAlignment="1">
      <alignment horizontal="left" vertical="top"/>
    </xf>
    <xf numFmtId="0" fontId="32" fillId="0" borderId="0" xfId="0" applyFont="1" applyFill="1" applyAlignment="1">
      <alignment horizontal="left" vertical="top"/>
    </xf>
    <xf numFmtId="0" fontId="10" fillId="0" borderId="7" xfId="0" applyFont="1" applyFill="1" applyBorder="1" applyAlignment="1">
      <alignment horizontal="left" vertical="top"/>
    </xf>
    <xf numFmtId="176" fontId="13" fillId="0" borderId="9" xfId="1" applyNumberFormat="1" applyFont="1" applyBorder="1" applyAlignment="1">
      <alignment horizontal="right" vertical="center" shrinkToFit="1"/>
    </xf>
    <xf numFmtId="0" fontId="13" fillId="0" borderId="9" xfId="1" applyFont="1" applyBorder="1" applyAlignment="1">
      <alignment horizontal="center" vertical="center" shrinkToFit="1"/>
    </xf>
    <xf numFmtId="0" fontId="10" fillId="0" borderId="9" xfId="1" applyFont="1" applyFill="1" applyBorder="1" applyAlignment="1">
      <alignment horizontal="center" vertical="center" shrinkToFit="1"/>
    </xf>
    <xf numFmtId="176" fontId="10" fillId="0" borderId="9" xfId="1" applyNumberFormat="1" applyFont="1" applyFill="1" applyBorder="1" applyAlignment="1">
      <alignment horizontal="right" vertical="center" shrinkToFit="1"/>
    </xf>
    <xf numFmtId="0" fontId="10" fillId="0" borderId="9" xfId="1" applyFont="1" applyFill="1" applyBorder="1" applyAlignment="1">
      <alignment horizontal="left" vertical="center" shrinkToFit="1"/>
    </xf>
    <xf numFmtId="0" fontId="8" fillId="0" borderId="0" xfId="0" applyFont="1" applyAlignment="1">
      <alignment horizontal="left" vertical="center"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8" xfId="0" applyFont="1" applyBorder="1" applyAlignment="1">
      <alignment horizontal="left" vertical="top"/>
    </xf>
    <xf numFmtId="0" fontId="11" fillId="0" borderId="0" xfId="0" applyFont="1" applyAlignment="1">
      <alignment horizontal="left" vertical="top"/>
    </xf>
    <xf numFmtId="0" fontId="11" fillId="0" borderId="7" xfId="0" applyFont="1" applyBorder="1" applyAlignment="1">
      <alignment horizontal="left" vertical="top"/>
    </xf>
    <xf numFmtId="58" fontId="13" fillId="3" borderId="1" xfId="0" applyNumberFormat="1" applyFont="1" applyFill="1" applyBorder="1" applyAlignment="1">
      <alignment horizontal="center" vertical="center" shrinkToFit="1"/>
    </xf>
    <xf numFmtId="58" fontId="13" fillId="3" borderId="2" xfId="0" applyNumberFormat="1" applyFont="1" applyFill="1" applyBorder="1" applyAlignment="1">
      <alignment horizontal="center" vertical="center" shrinkToFit="1"/>
    </xf>
    <xf numFmtId="56" fontId="13" fillId="3" borderId="5" xfId="1" applyNumberFormat="1" applyFont="1" applyFill="1" applyBorder="1" applyAlignment="1">
      <alignment horizontal="center" vertical="center" shrinkToFit="1"/>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1" fillId="0" borderId="8" xfId="0" applyFont="1" applyBorder="1" applyAlignment="1">
      <alignment horizontal="distributed" vertical="center"/>
    </xf>
    <xf numFmtId="0" fontId="11" fillId="0" borderId="0" xfId="0" applyFont="1" applyAlignment="1">
      <alignment horizontal="distributed" vertical="center"/>
    </xf>
    <xf numFmtId="0" fontId="13" fillId="0" borderId="0" xfId="1" applyFont="1" applyAlignment="1">
      <alignment horizontal="left" vertical="center" shrinkToFit="1"/>
    </xf>
    <xf numFmtId="0" fontId="13" fillId="0" borderId="9" xfId="1" applyFont="1" applyBorder="1" applyAlignment="1">
      <alignment horizontal="center" vertical="center" wrapText="1" shrinkToFit="1"/>
    </xf>
    <xf numFmtId="0" fontId="11" fillId="6" borderId="9" xfId="0" applyFont="1" applyFill="1" applyBorder="1" applyAlignment="1">
      <alignment horizontal="left" vertical="center"/>
    </xf>
    <xf numFmtId="0" fontId="13" fillId="5" borderId="2" xfId="0" applyFont="1" applyFill="1" applyBorder="1" applyAlignment="1">
      <alignment horizontal="center" vertical="center"/>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7" xfId="0" applyFont="1" applyBorder="1" applyAlignment="1">
      <alignment horizontal="left" vertical="top" wrapText="1"/>
    </xf>
    <xf numFmtId="0" fontId="32" fillId="0" borderId="1" xfId="1" applyFont="1" applyFill="1" applyBorder="1" applyAlignment="1">
      <alignment horizontal="left" vertical="center"/>
    </xf>
    <xf numFmtId="0" fontId="32" fillId="0" borderId="2" xfId="1" applyFont="1" applyFill="1" applyBorder="1" applyAlignment="1">
      <alignment horizontal="left" vertical="center"/>
    </xf>
    <xf numFmtId="0" fontId="32" fillId="0" borderId="3" xfId="1" applyFont="1" applyFill="1" applyBorder="1" applyAlignment="1">
      <alignment horizontal="left" vertical="center"/>
    </xf>
    <xf numFmtId="0" fontId="32" fillId="0" borderId="8" xfId="0" applyFont="1" applyFill="1" applyBorder="1" applyAlignment="1">
      <alignment horizontal="left" vertical="top"/>
    </xf>
    <xf numFmtId="0" fontId="32" fillId="0" borderId="0" xfId="0" applyFont="1" applyFill="1" applyAlignment="1">
      <alignment horizontal="left" vertical="top"/>
    </xf>
    <xf numFmtId="0" fontId="32" fillId="0" borderId="7" xfId="0" applyFont="1" applyFill="1" applyBorder="1" applyAlignment="1">
      <alignment horizontal="left" vertical="top"/>
    </xf>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xf>
    <xf numFmtId="0" fontId="13" fillId="5" borderId="3" xfId="0" applyFont="1" applyFill="1" applyBorder="1" applyAlignment="1">
      <alignment horizontal="left" vertical="center"/>
    </xf>
    <xf numFmtId="0" fontId="15" fillId="3" borderId="14" xfId="0" applyFont="1" applyFill="1" applyBorder="1" applyAlignment="1">
      <alignment horizontal="left" wrapText="1"/>
    </xf>
    <xf numFmtId="0" fontId="15" fillId="3" borderId="14" xfId="0" applyFont="1" applyFill="1" applyBorder="1" applyAlignment="1">
      <alignment horizontal="left"/>
    </xf>
    <xf numFmtId="0" fontId="14" fillId="4" borderId="14" xfId="0" applyFont="1" applyFill="1" applyBorder="1" applyAlignment="1">
      <alignment horizontal="left" wrapText="1"/>
    </xf>
    <xf numFmtId="0" fontId="14" fillId="4" borderId="14" xfId="0" applyFont="1" applyFill="1" applyBorder="1" applyAlignment="1">
      <alignment horizontal="left"/>
    </xf>
    <xf numFmtId="0" fontId="11" fillId="6" borderId="1"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7"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9" xfId="0" applyFont="1" applyFill="1" applyBorder="1" applyAlignment="1">
      <alignment horizontal="center" vertical="center" wrapText="1"/>
    </xf>
    <xf numFmtId="0" fontId="10" fillId="3" borderId="10" xfId="1" applyFont="1" applyFill="1" applyBorder="1" applyAlignment="1">
      <alignment horizontal="left" vertical="center"/>
    </xf>
    <xf numFmtId="0" fontId="10" fillId="3" borderId="11" xfId="1" applyFont="1" applyFill="1" applyBorder="1" applyAlignment="1">
      <alignment horizontal="left" vertical="center"/>
    </xf>
    <xf numFmtId="0" fontId="10" fillId="3" borderId="12" xfId="1" applyFont="1" applyFill="1" applyBorder="1" applyAlignment="1">
      <alignment horizontal="left" vertical="center"/>
    </xf>
    <xf numFmtId="0" fontId="10" fillId="6" borderId="1" xfId="0" applyFont="1" applyFill="1" applyBorder="1" applyAlignment="1">
      <alignment horizontal="left" vertical="center"/>
    </xf>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8" xfId="0" applyFont="1" applyFill="1" applyBorder="1" applyAlignment="1">
      <alignment horizontal="left" vertical="center"/>
    </xf>
    <xf numFmtId="0" fontId="10" fillId="6" borderId="0" xfId="0" applyFont="1" applyFill="1" applyAlignment="1">
      <alignment horizontal="left" vertical="center"/>
    </xf>
    <xf numFmtId="0" fontId="10" fillId="6" borderId="7" xfId="0" applyFont="1" applyFill="1" applyBorder="1" applyAlignment="1">
      <alignment horizontal="left" vertical="center"/>
    </xf>
    <xf numFmtId="0" fontId="10" fillId="6" borderId="4" xfId="0" applyFont="1" applyFill="1" applyBorder="1" applyAlignment="1">
      <alignment horizontal="left" vertical="center"/>
    </xf>
    <xf numFmtId="0" fontId="10" fillId="6" borderId="5" xfId="0" applyFont="1" applyFill="1" applyBorder="1" applyAlignment="1">
      <alignment horizontal="left" vertical="center"/>
    </xf>
    <xf numFmtId="0" fontId="10" fillId="6" borderId="6" xfId="0" applyFont="1" applyFill="1" applyBorder="1" applyAlignment="1">
      <alignment horizontal="left" vertical="center"/>
    </xf>
    <xf numFmtId="0" fontId="32" fillId="0" borderId="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7"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6" borderId="9" xfId="1" applyFont="1" applyFill="1" applyBorder="1" applyAlignment="1">
      <alignment horizontal="center" vertical="center"/>
    </xf>
    <xf numFmtId="38" fontId="10" fillId="0" borderId="11" xfId="1" applyNumberFormat="1" applyFont="1" applyBorder="1" applyAlignment="1">
      <alignment horizontal="right" vertical="center"/>
    </xf>
    <xf numFmtId="0" fontId="10" fillId="0" borderId="11" xfId="1" applyFont="1" applyBorder="1" applyAlignment="1">
      <alignment horizontal="right" vertical="center"/>
    </xf>
    <xf numFmtId="0" fontId="11" fillId="6" borderId="9" xfId="0" applyFont="1" applyFill="1" applyBorder="1" applyAlignment="1">
      <alignment horizontal="center" vertical="center"/>
    </xf>
    <xf numFmtId="38" fontId="13" fillId="5" borderId="11" xfId="0" applyNumberFormat="1" applyFont="1" applyFill="1" applyBorder="1" applyAlignment="1">
      <alignment horizontal="right" vertical="center"/>
    </xf>
    <xf numFmtId="0" fontId="13" fillId="5" borderId="11" xfId="0" applyFont="1" applyFill="1" applyBorder="1" applyAlignment="1">
      <alignment horizontal="right" vertical="center"/>
    </xf>
    <xf numFmtId="38" fontId="10" fillId="0" borderId="11" xfId="3" applyFont="1" applyFill="1" applyBorder="1" applyAlignment="1">
      <alignment horizontal="center" vertical="center"/>
    </xf>
    <xf numFmtId="38" fontId="13" fillId="5" borderId="11" xfId="3" applyFont="1" applyFill="1" applyBorder="1" applyAlignment="1">
      <alignment horizontal="right" vertical="center"/>
    </xf>
    <xf numFmtId="0" fontId="10" fillId="0" borderId="2" xfId="1" applyFont="1" applyFill="1" applyBorder="1" applyAlignment="1">
      <alignment horizontal="right" vertical="center"/>
    </xf>
    <xf numFmtId="38" fontId="10" fillId="0" borderId="10" xfId="3" applyFont="1" applyFill="1" applyBorder="1" applyAlignment="1">
      <alignment horizontal="right" vertical="center"/>
    </xf>
    <xf numFmtId="38" fontId="10" fillId="0" borderId="11" xfId="3" applyFont="1" applyFill="1" applyBorder="1" applyAlignment="1">
      <alignment horizontal="right" vertical="center"/>
    </xf>
    <xf numFmtId="0" fontId="10" fillId="0" borderId="11" xfId="1" applyFont="1" applyFill="1" applyBorder="1" applyAlignment="1">
      <alignment horizontal="center" vertical="center" shrinkToFit="1"/>
    </xf>
    <xf numFmtId="38" fontId="13" fillId="5" borderId="10" xfId="3" applyFont="1" applyFill="1" applyBorder="1" applyAlignment="1">
      <alignment horizontal="right" vertical="center"/>
    </xf>
    <xf numFmtId="0" fontId="10" fillId="0" borderId="4"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0" fillId="8" borderId="10" xfId="1" applyFont="1" applyFill="1" applyBorder="1" applyAlignment="1">
      <alignment horizontal="left" vertical="center"/>
    </xf>
    <xf numFmtId="0" fontId="10" fillId="8" borderId="11" xfId="1" applyFont="1" applyFill="1" applyBorder="1" applyAlignment="1">
      <alignment horizontal="left" vertical="center"/>
    </xf>
    <xf numFmtId="0" fontId="10" fillId="8" borderId="12" xfId="1" applyFont="1" applyFill="1" applyBorder="1" applyAlignment="1">
      <alignment horizontal="left" vertical="center"/>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11" xfId="0" applyFont="1" applyFill="1" applyBorder="1" applyAlignment="1">
      <alignment horizontal="center" vertical="center"/>
    </xf>
    <xf numFmtId="0" fontId="10" fillId="6" borderId="9" xfId="1" applyFont="1" applyFill="1" applyBorder="1" applyAlignment="1">
      <alignment horizontal="center" vertical="center" wrapText="1"/>
    </xf>
    <xf numFmtId="0" fontId="13" fillId="6" borderId="5" xfId="0" applyFont="1" applyFill="1" applyBorder="1" applyAlignment="1">
      <alignment horizontal="center" vertical="top"/>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3" fillId="5" borderId="10" xfId="0" applyFont="1" applyFill="1" applyBorder="1" applyAlignment="1">
      <alignment horizontal="left" vertical="center"/>
    </xf>
    <xf numFmtId="0" fontId="15" fillId="3" borderId="13" xfId="0" applyFont="1" applyFill="1" applyBorder="1" applyAlignment="1">
      <alignment horizontal="left" vertical="center" wrapText="1"/>
    </xf>
    <xf numFmtId="0" fontId="15" fillId="3" borderId="13" xfId="0" applyFont="1" applyFill="1" applyBorder="1" applyAlignment="1">
      <alignment horizontal="left" vertical="center"/>
    </xf>
    <xf numFmtId="38" fontId="7" fillId="5" borderId="0" xfId="3" applyFont="1" applyFill="1" applyAlignment="1">
      <alignment horizontal="right" vertical="center"/>
    </xf>
    <xf numFmtId="0" fontId="7" fillId="0" borderId="0" xfId="1" applyFont="1" applyAlignment="1">
      <alignment horizontal="left" vertical="center" shrinkToFit="1"/>
    </xf>
    <xf numFmtId="0" fontId="9" fillId="5" borderId="0" xfId="0" applyFont="1" applyFill="1" applyAlignment="1">
      <alignment horizontal="left" vertical="center"/>
    </xf>
    <xf numFmtId="0" fontId="8" fillId="0" borderId="0" xfId="0" applyFont="1" applyAlignment="1">
      <alignment horizontal="left" vertical="center"/>
    </xf>
    <xf numFmtId="0" fontId="8" fillId="0" borderId="0" xfId="0" applyFont="1" applyAlignment="1">
      <alignment horizontal="distributed" vertical="center"/>
    </xf>
    <xf numFmtId="0" fontId="8" fillId="0" borderId="0" xfId="0" applyFont="1" applyAlignment="1">
      <alignment horizontal="center" vertical="center"/>
    </xf>
    <xf numFmtId="0" fontId="7" fillId="0" borderId="0" xfId="0" applyFont="1" applyAlignment="1">
      <alignment horizontal="center" vertical="center"/>
    </xf>
    <xf numFmtId="0" fontId="10" fillId="0" borderId="9" xfId="1" applyFont="1" applyBorder="1" applyAlignment="1">
      <alignment horizontal="left" vertical="center" shrinkToFit="1"/>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xf>
    <xf numFmtId="0" fontId="10" fillId="5" borderId="12" xfId="0" applyFont="1" applyFill="1" applyBorder="1" applyAlignment="1">
      <alignment horizontal="left" vertical="center"/>
    </xf>
    <xf numFmtId="0" fontId="12" fillId="0" borderId="0" xfId="0" applyFont="1" applyAlignment="1">
      <alignment horizontal="center" vertical="center"/>
    </xf>
    <xf numFmtId="0" fontId="10" fillId="0" borderId="10" xfId="1" applyFont="1" applyBorder="1" applyAlignment="1">
      <alignment horizontal="left" vertical="center" shrinkToFit="1"/>
    </xf>
    <xf numFmtId="0" fontId="10" fillId="0" borderId="11" xfId="1" applyFont="1" applyBorder="1" applyAlignment="1">
      <alignment horizontal="left" vertical="center" shrinkToFit="1"/>
    </xf>
    <xf numFmtId="0" fontId="10" fillId="0" borderId="12" xfId="1" applyFont="1" applyBorder="1" applyAlignment="1">
      <alignment horizontal="left" vertical="center" shrinkToFit="1"/>
    </xf>
    <xf numFmtId="0" fontId="10" fillId="5" borderId="10" xfId="0" applyFont="1" applyFill="1" applyBorder="1" applyAlignment="1">
      <alignment horizontal="left" vertical="center"/>
    </xf>
    <xf numFmtId="0" fontId="10" fillId="0" borderId="11" xfId="1" applyFont="1" applyBorder="1" applyAlignment="1">
      <alignment horizontal="center" vertical="center" shrinkToFit="1"/>
    </xf>
    <xf numFmtId="0" fontId="11" fillId="6" borderId="1" xfId="0" applyFont="1" applyFill="1" applyBorder="1" applyAlignment="1">
      <alignment horizontal="left" vertical="center"/>
    </xf>
    <xf numFmtId="0" fontId="11" fillId="6" borderId="2" xfId="0" applyFont="1" applyFill="1" applyBorder="1" applyAlignment="1">
      <alignment horizontal="left" vertical="center"/>
    </xf>
    <xf numFmtId="0" fontId="11" fillId="6" borderId="3" xfId="0" applyFont="1" applyFill="1" applyBorder="1" applyAlignment="1">
      <alignment horizontal="left" vertical="center"/>
    </xf>
    <xf numFmtId="0" fontId="11" fillId="6" borderId="8" xfId="0" applyFont="1" applyFill="1" applyBorder="1" applyAlignment="1">
      <alignment horizontal="left" vertical="center"/>
    </xf>
    <xf numFmtId="0" fontId="11" fillId="6" borderId="0" xfId="0" applyFont="1" applyFill="1" applyAlignment="1">
      <alignment horizontal="left" vertical="center"/>
    </xf>
    <xf numFmtId="0" fontId="11" fillId="6" borderId="7" xfId="0" applyFont="1" applyFill="1" applyBorder="1" applyAlignment="1">
      <alignment horizontal="left" vertical="center"/>
    </xf>
    <xf numFmtId="0" fontId="11" fillId="6" borderId="4" xfId="0" applyFont="1" applyFill="1" applyBorder="1" applyAlignment="1">
      <alignment horizontal="left" vertical="center"/>
    </xf>
    <xf numFmtId="0" fontId="11" fillId="6" borderId="5" xfId="0" applyFont="1" applyFill="1" applyBorder="1" applyAlignment="1">
      <alignment horizontal="left" vertical="center"/>
    </xf>
    <xf numFmtId="0" fontId="11" fillId="6" borderId="6" xfId="0" applyFont="1" applyFill="1" applyBorder="1" applyAlignment="1">
      <alignment horizontal="left" vertical="center"/>
    </xf>
    <xf numFmtId="0" fontId="13" fillId="5" borderId="9" xfId="0" applyFont="1" applyFill="1" applyBorder="1" applyAlignment="1">
      <alignment horizontal="left" vertical="center"/>
    </xf>
    <xf numFmtId="0" fontId="10" fillId="0" borderId="1" xfId="1" applyFont="1" applyFill="1" applyBorder="1" applyAlignment="1">
      <alignment horizontal="left" vertical="center" shrinkToFit="1"/>
    </xf>
    <xf numFmtId="0" fontId="10" fillId="0" borderId="2" xfId="1" applyFont="1" applyFill="1" applyBorder="1" applyAlignment="1">
      <alignment horizontal="left" vertical="center" shrinkToFit="1"/>
    </xf>
    <xf numFmtId="0" fontId="10" fillId="0" borderId="3" xfId="1" applyFont="1" applyFill="1" applyBorder="1" applyAlignment="1">
      <alignment horizontal="left" vertical="center" shrinkToFit="1"/>
    </xf>
    <xf numFmtId="0" fontId="10" fillId="0" borderId="8" xfId="1" applyFont="1" applyFill="1" applyBorder="1" applyAlignment="1">
      <alignment horizontal="left" vertical="center" shrinkToFit="1"/>
    </xf>
    <xf numFmtId="0" fontId="10" fillId="0" borderId="0" xfId="1" applyFont="1" applyFill="1" applyBorder="1" applyAlignment="1">
      <alignment horizontal="left" vertical="center" shrinkToFit="1"/>
    </xf>
    <xf numFmtId="0" fontId="10" fillId="0" borderId="7" xfId="1" applyFont="1" applyFill="1" applyBorder="1" applyAlignment="1">
      <alignment horizontal="left" vertical="center" shrinkToFit="1"/>
    </xf>
    <xf numFmtId="0" fontId="10" fillId="0" borderId="4" xfId="1" applyFont="1" applyFill="1" applyBorder="1" applyAlignment="1">
      <alignment horizontal="left" vertical="center" shrinkToFit="1"/>
    </xf>
    <xf numFmtId="0" fontId="10" fillId="0" borderId="5" xfId="1" applyFont="1" applyFill="1" applyBorder="1" applyAlignment="1">
      <alignment horizontal="left" vertical="center" shrinkToFit="1"/>
    </xf>
    <xf numFmtId="0" fontId="10" fillId="0" borderId="6" xfId="1" applyFont="1" applyFill="1" applyBorder="1" applyAlignment="1">
      <alignment horizontal="left" vertical="center" shrinkToFit="1"/>
    </xf>
    <xf numFmtId="38" fontId="18" fillId="3" borderId="5" xfId="3" applyFont="1" applyFill="1" applyBorder="1" applyAlignment="1">
      <alignment horizontal="center"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1" fillId="6" borderId="9" xfId="0" applyFont="1" applyFill="1" applyBorder="1" applyAlignment="1">
      <alignment horizontal="left" vertical="center" wrapTex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3" fillId="5" borderId="1" xfId="0" applyFont="1" applyFill="1" applyBorder="1" applyAlignment="1">
      <alignment horizontal="left"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0" fillId="0" borderId="8" xfId="1" applyFont="1" applyFill="1" applyBorder="1" applyAlignment="1">
      <alignment horizontal="distributed" vertical="center"/>
    </xf>
    <xf numFmtId="0" fontId="10" fillId="0" borderId="0" xfId="1" applyFont="1" applyFill="1" applyAlignment="1">
      <alignment horizontal="distributed" vertical="center"/>
    </xf>
    <xf numFmtId="0" fontId="10" fillId="0" borderId="0" xfId="1" applyFont="1" applyAlignment="1">
      <alignment horizontal="left" vertical="center" shrinkToFit="1"/>
    </xf>
    <xf numFmtId="0" fontId="10" fillId="0" borderId="1" xfId="1" applyFont="1" applyFill="1" applyBorder="1" applyAlignment="1">
      <alignment horizontal="distributed" vertical="center"/>
    </xf>
    <xf numFmtId="0" fontId="10" fillId="0" borderId="2" xfId="1" applyFont="1" applyFill="1" applyBorder="1" applyAlignment="1">
      <alignment horizontal="distributed" vertical="center"/>
    </xf>
    <xf numFmtId="0" fontId="10" fillId="0" borderId="2" xfId="1" applyFont="1" applyBorder="1" applyAlignment="1">
      <alignment horizontal="right" vertical="center"/>
    </xf>
    <xf numFmtId="0" fontId="11" fillId="0" borderId="1" xfId="0" applyFont="1" applyBorder="1" applyAlignment="1">
      <alignment horizontal="distributed" vertical="center"/>
    </xf>
    <xf numFmtId="0" fontId="11" fillId="0" borderId="2" xfId="0" applyFont="1" applyBorder="1" applyAlignment="1">
      <alignment horizontal="distributed" vertical="center"/>
    </xf>
    <xf numFmtId="0" fontId="16" fillId="0" borderId="8" xfId="1" applyFont="1" applyFill="1" applyBorder="1" applyAlignment="1">
      <alignment horizontal="distributed" vertical="center"/>
    </xf>
    <xf numFmtId="0" fontId="16" fillId="0" borderId="0" xfId="1" applyFont="1" applyFill="1" applyAlignment="1">
      <alignment horizontal="distributed" vertical="center"/>
    </xf>
    <xf numFmtId="38" fontId="10" fillId="0" borderId="0" xfId="3" applyFont="1" applyFill="1" applyAlignment="1">
      <alignment horizontal="right" vertical="center" wrapText="1"/>
    </xf>
    <xf numFmtId="38" fontId="13" fillId="5" borderId="0" xfId="3" applyFont="1" applyFill="1" applyAlignment="1">
      <alignment horizontal="right" vertical="center" wrapText="1"/>
    </xf>
    <xf numFmtId="0" fontId="10" fillId="0" borderId="10" xfId="1" applyFont="1" applyBorder="1" applyAlignment="1">
      <alignment horizontal="left" vertical="top" wrapText="1"/>
    </xf>
    <xf numFmtId="0" fontId="10" fillId="0" borderId="11" xfId="1" applyFont="1" applyBorder="1" applyAlignment="1">
      <alignment horizontal="left" vertical="top" wrapText="1"/>
    </xf>
    <xf numFmtId="0" fontId="10" fillId="0" borderId="12" xfId="1" applyFont="1" applyBorder="1" applyAlignment="1">
      <alignment horizontal="left" vertical="top" wrapText="1"/>
    </xf>
    <xf numFmtId="0" fontId="10" fillId="0" borderId="0" xfId="1" applyFont="1" applyAlignment="1">
      <alignment horizontal="left" vertical="center"/>
    </xf>
    <xf numFmtId="0" fontId="10" fillId="0" borderId="7" xfId="1" applyFont="1" applyBorder="1" applyAlignment="1">
      <alignment horizontal="left" vertical="center"/>
    </xf>
    <xf numFmtId="0" fontId="13" fillId="5" borderId="0" xfId="0" applyFont="1" applyFill="1" applyAlignment="1">
      <alignment horizontal="left" vertical="center"/>
    </xf>
    <xf numFmtId="0" fontId="13" fillId="5" borderId="7" xfId="0" applyFont="1" applyFill="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32" fillId="0" borderId="9" xfId="1" applyFont="1" applyFill="1" applyBorder="1" applyAlignment="1">
      <alignment horizontal="center" vertical="center" wrapText="1" shrinkToFit="1"/>
    </xf>
    <xf numFmtId="0" fontId="32" fillId="0" borderId="9" xfId="1" applyFont="1" applyFill="1" applyBorder="1" applyAlignment="1">
      <alignment horizontal="center" vertical="center" shrinkToFit="1"/>
    </xf>
    <xf numFmtId="0" fontId="10" fillId="0" borderId="10" xfId="1" applyFont="1" applyFill="1" applyBorder="1" applyAlignment="1">
      <alignment horizontal="left" vertical="center" shrinkToFit="1"/>
    </xf>
    <xf numFmtId="0" fontId="10" fillId="0" borderId="11" xfId="1" applyFont="1" applyFill="1" applyBorder="1" applyAlignment="1">
      <alignment horizontal="left" vertical="center" shrinkToFit="1"/>
    </xf>
    <xf numFmtId="0" fontId="10" fillId="0" borderId="12" xfId="1" applyFont="1" applyFill="1" applyBorder="1" applyAlignment="1">
      <alignment horizontal="left" vertical="center" shrinkToFit="1"/>
    </xf>
    <xf numFmtId="0" fontId="13" fillId="0" borderId="10"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12" xfId="1" applyFont="1" applyBorder="1" applyAlignment="1">
      <alignment horizontal="center" vertical="center" shrinkToFit="1"/>
    </xf>
    <xf numFmtId="0" fontId="21" fillId="0" borderId="0" xfId="0" applyFont="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177" fontId="9" fillId="0" borderId="8" xfId="0" applyNumberFormat="1" applyFont="1" applyBorder="1" applyAlignment="1">
      <alignment horizontal="left" vertical="center"/>
    </xf>
    <xf numFmtId="177" fontId="9" fillId="0" borderId="0" xfId="0" applyNumberFormat="1" applyFont="1" applyAlignment="1">
      <alignment horizontal="left" vertical="center"/>
    </xf>
    <xf numFmtId="38" fontId="7" fillId="0" borderId="0" xfId="3" applyFont="1" applyAlignment="1">
      <alignment horizontal="right" vertical="center"/>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7"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38" fontId="7" fillId="0" borderId="0" xfId="3" applyFont="1" applyFill="1" applyAlignment="1">
      <alignment horizontal="right" vertical="center"/>
    </xf>
    <xf numFmtId="0" fontId="9" fillId="5" borderId="0" xfId="0" applyFont="1" applyFill="1" applyAlignment="1">
      <alignment horizontal="righ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38" fontId="9" fillId="5" borderId="2" xfId="3" applyFont="1" applyFill="1" applyBorder="1">
      <alignment vertical="center"/>
    </xf>
    <xf numFmtId="38" fontId="7" fillId="0" borderId="5" xfId="3" applyFont="1" applyBorder="1" applyAlignment="1">
      <alignment horizontal="right" vertical="center" shrinkToFit="1"/>
    </xf>
    <xf numFmtId="38" fontId="7" fillId="5" borderId="5" xfId="3" applyFont="1" applyFill="1" applyBorder="1">
      <alignment vertical="center"/>
    </xf>
    <xf numFmtId="38" fontId="7" fillId="0" borderId="5" xfId="3" applyFont="1" applyBorder="1" applyAlignment="1">
      <alignment horizontal="righ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7" fillId="5" borderId="2" xfId="0" applyFont="1" applyFill="1" applyBorder="1">
      <alignmen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38" fontId="7" fillId="0" borderId="0" xfId="3" applyFont="1" applyAlignment="1">
      <alignment horizontal="right" vertical="center" shrinkToFit="1"/>
    </xf>
    <xf numFmtId="0" fontId="26" fillId="0" borderId="0" xfId="0" applyFont="1" applyAlignment="1">
      <alignment horizontal="left" vertical="center" wrapText="1"/>
    </xf>
    <xf numFmtId="58" fontId="11" fillId="0" borderId="0" xfId="0" applyNumberFormat="1" applyFont="1" applyFill="1" applyAlignment="1">
      <alignment horizontal="distributed" vertical="center"/>
    </xf>
    <xf numFmtId="0" fontId="26" fillId="0" borderId="2" xfId="0" applyFont="1" applyBorder="1" applyAlignment="1">
      <alignment horizontal="left" vertical="center" wrapText="1"/>
    </xf>
    <xf numFmtId="0" fontId="25" fillId="0" borderId="0" xfId="0" applyFont="1" applyAlignment="1">
      <alignment horizontal="left" vertical="center" wrapText="1"/>
    </xf>
    <xf numFmtId="58" fontId="13" fillId="3" borderId="0" xfId="0" applyNumberFormat="1" applyFont="1" applyFill="1" applyAlignment="1">
      <alignment horizontal="distributed" vertical="center"/>
    </xf>
    <xf numFmtId="0" fontId="7" fillId="0" borderId="0" xfId="0" applyFont="1" applyAlignment="1">
      <alignment horizontal="left" vertical="top" wrapText="1"/>
    </xf>
    <xf numFmtId="0" fontId="7" fillId="5" borderId="0" xfId="0" applyFont="1" applyFill="1" applyAlignment="1">
      <alignment horizontal="left" vertical="center"/>
    </xf>
    <xf numFmtId="38" fontId="7" fillId="5" borderId="0" xfId="3" applyFont="1" applyFill="1" applyAlignment="1">
      <alignment horizontal="right"/>
    </xf>
    <xf numFmtId="0" fontId="7" fillId="0" borderId="0" xfId="0" applyFont="1" applyAlignment="1">
      <alignment horizontal="left" vertical="center" wrapText="1"/>
    </xf>
    <xf numFmtId="0" fontId="10" fillId="0" borderId="0" xfId="0" applyFont="1" applyAlignment="1">
      <alignment horizontal="center" vertical="center"/>
    </xf>
    <xf numFmtId="38" fontId="7" fillId="0" borderId="2" xfId="3" applyFont="1" applyFill="1" applyBorder="1" applyAlignment="1">
      <alignment horizontal="right" vertical="center" shrinkToFi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0" borderId="9" xfId="1" applyFont="1" applyFill="1" applyBorder="1" applyAlignment="1">
      <alignment horizontal="left" vertical="top" wrapText="1"/>
    </xf>
    <xf numFmtId="0" fontId="7" fillId="6" borderId="9" xfId="0" applyFont="1" applyFill="1" applyBorder="1" applyAlignment="1">
      <alignment horizontal="left" vertical="center" wrapText="1"/>
    </xf>
    <xf numFmtId="0" fontId="7" fillId="6" borderId="9" xfId="0" applyFont="1" applyFill="1" applyBorder="1" applyAlignment="1">
      <alignment horizontal="left" vertical="center"/>
    </xf>
    <xf numFmtId="0" fontId="9" fillId="3" borderId="10"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11" xfId="0" applyFont="1" applyFill="1" applyBorder="1" applyAlignment="1">
      <alignment horizontal="left" vertical="top" wrapText="1"/>
    </xf>
    <xf numFmtId="0" fontId="9" fillId="5" borderId="12" xfId="0"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6" borderId="10" xfId="0" applyFont="1" applyFill="1" applyBorder="1" applyAlignment="1">
      <alignment horizontal="left" vertical="center"/>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0" fillId="0" borderId="10"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176" fontId="10" fillId="0" borderId="10" xfId="1" applyNumberFormat="1" applyFont="1" applyFill="1" applyBorder="1" applyAlignment="1">
      <alignment horizontal="right" vertical="center" shrinkToFit="1"/>
    </xf>
    <xf numFmtId="176" fontId="10" fillId="0" borderId="11" xfId="1" applyNumberFormat="1" applyFont="1" applyFill="1" applyBorder="1" applyAlignment="1">
      <alignment horizontal="right" vertical="center" shrinkToFit="1"/>
    </xf>
    <xf numFmtId="176" fontId="10" fillId="0" borderId="12" xfId="1" applyNumberFormat="1" applyFont="1" applyFill="1" applyBorder="1" applyAlignment="1">
      <alignment horizontal="right" vertical="center" shrinkToFit="1"/>
    </xf>
    <xf numFmtId="176" fontId="32" fillId="0" borderId="9" xfId="1" applyNumberFormat="1" applyFont="1" applyFill="1" applyBorder="1" applyAlignment="1">
      <alignment horizontal="right" vertical="center" shrinkToFit="1"/>
    </xf>
    <xf numFmtId="176" fontId="13" fillId="0" borderId="10" xfId="1" applyNumberFormat="1" applyFont="1" applyBorder="1" applyAlignment="1">
      <alignment horizontal="right" vertical="center" shrinkToFit="1"/>
    </xf>
    <xf numFmtId="176" fontId="13" fillId="0" borderId="11" xfId="1" applyNumberFormat="1" applyFont="1" applyBorder="1" applyAlignment="1">
      <alignment horizontal="right" vertical="center" shrinkToFit="1"/>
    </xf>
    <xf numFmtId="176" fontId="13" fillId="0" borderId="12" xfId="1" applyNumberFormat="1" applyFont="1" applyBorder="1" applyAlignment="1">
      <alignment horizontal="right" vertical="center" shrinkToFit="1"/>
    </xf>
    <xf numFmtId="0" fontId="13" fillId="3" borderId="5" xfId="1" applyFont="1" applyFill="1" applyBorder="1" applyAlignment="1">
      <alignment horizontal="center" vertical="center" shrinkToFit="1"/>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11" fillId="0" borderId="9" xfId="1" applyFont="1" applyBorder="1" applyAlignment="1">
      <alignment horizontal="center" vertical="center" shrinkToFit="1"/>
    </xf>
    <xf numFmtId="0" fontId="11" fillId="0" borderId="9" xfId="1" applyFont="1" applyBorder="1" applyAlignment="1">
      <alignment horizontal="right" vertical="center" shrinkToFit="1"/>
    </xf>
    <xf numFmtId="176" fontId="11" fillId="0" borderId="9" xfId="1" applyNumberFormat="1" applyFont="1" applyBorder="1" applyAlignment="1">
      <alignment horizontal="right" vertical="center" shrinkToFit="1"/>
    </xf>
    <xf numFmtId="178" fontId="9" fillId="0" borderId="1" xfId="0" applyNumberFormat="1" applyFont="1" applyBorder="1" applyAlignment="1">
      <alignment horizontal="center" vertical="center"/>
    </xf>
    <xf numFmtId="178" fontId="9" fillId="0" borderId="2" xfId="0" applyNumberFormat="1" applyFont="1" applyBorder="1" applyAlignment="1">
      <alignment horizontal="center" vertical="center"/>
    </xf>
    <xf numFmtId="178" fontId="9" fillId="0" borderId="3" xfId="0" applyNumberFormat="1" applyFont="1" applyBorder="1" applyAlignment="1">
      <alignment horizontal="center" vertical="center"/>
    </xf>
    <xf numFmtId="0" fontId="13" fillId="3" borderId="9" xfId="1" applyFont="1" applyFill="1" applyBorder="1" applyAlignment="1">
      <alignment horizontal="center" vertical="center" shrinkToFit="1"/>
    </xf>
    <xf numFmtId="0" fontId="13" fillId="3" borderId="9" xfId="1" applyFont="1" applyFill="1" applyBorder="1" applyAlignment="1">
      <alignment horizontal="right" vertical="center" shrinkToFit="1"/>
    </xf>
    <xf numFmtId="176" fontId="13" fillId="3" borderId="9" xfId="1" applyNumberFormat="1" applyFont="1" applyFill="1" applyBorder="1" applyAlignment="1">
      <alignment horizontal="right" vertical="center" shrinkToFit="1"/>
    </xf>
    <xf numFmtId="0" fontId="11" fillId="0" borderId="9" xfId="1" applyFont="1" applyBorder="1" applyAlignment="1">
      <alignment horizontal="center" vertical="center" wrapText="1" shrinkToFit="1"/>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0" xfId="0" applyFont="1" applyFill="1" applyAlignment="1">
      <alignment horizontal="left" vertical="center" wrapText="1"/>
    </xf>
    <xf numFmtId="0" fontId="7" fillId="6" borderId="7"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32" fillId="0" borderId="10" xfId="1" applyFont="1" applyFill="1" applyBorder="1" applyAlignment="1">
      <alignment horizontal="center" vertical="center" justifyLastLine="1" shrinkToFit="1"/>
    </xf>
    <xf numFmtId="0" fontId="32" fillId="0" borderId="11" xfId="1" applyFont="1" applyFill="1" applyBorder="1" applyAlignment="1">
      <alignment horizontal="center" vertical="center" justifyLastLine="1" shrinkToFit="1"/>
    </xf>
    <xf numFmtId="0" fontId="32" fillId="0" borderId="12" xfId="1" applyFont="1" applyFill="1" applyBorder="1" applyAlignment="1">
      <alignment horizontal="center" vertical="center" justifyLastLine="1" shrinkToFit="1"/>
    </xf>
    <xf numFmtId="0" fontId="10" fillId="0" borderId="10" xfId="1" applyFont="1" applyBorder="1" applyAlignment="1">
      <alignment horizontal="center" vertical="center" wrapText="1" shrinkToFit="1"/>
    </xf>
    <xf numFmtId="0" fontId="10" fillId="0" borderId="11" xfId="1" applyFont="1" applyBorder="1" applyAlignment="1">
      <alignment horizontal="center" vertical="center" wrapText="1" shrinkToFit="1"/>
    </xf>
    <xf numFmtId="0" fontId="10" fillId="0" borderId="12" xfId="1" applyFont="1" applyBorder="1" applyAlignment="1">
      <alignment horizontal="center" vertical="center" wrapText="1" shrinkToFit="1"/>
    </xf>
    <xf numFmtId="0" fontId="10" fillId="0" borderId="9" xfId="1" applyFont="1" applyBorder="1" applyAlignment="1">
      <alignment horizontal="center" vertical="center" wrapText="1" shrinkToFit="1"/>
    </xf>
    <xf numFmtId="0" fontId="9" fillId="5" borderId="0" xfId="0" applyFont="1" applyFill="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4" borderId="0" xfId="0" applyFont="1" applyFill="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38" fontId="7" fillId="5" borderId="10" xfId="3" applyFont="1" applyFill="1" applyBorder="1" applyAlignment="1">
      <alignment horizontal="right" vertical="center"/>
    </xf>
    <xf numFmtId="38" fontId="7" fillId="5" borderId="11" xfId="3" applyFont="1" applyFill="1" applyBorder="1" applyAlignment="1">
      <alignment horizontal="right" vertical="center"/>
    </xf>
    <xf numFmtId="38" fontId="7" fillId="0" borderId="10" xfId="0" applyNumberFormat="1" applyFont="1" applyBorder="1" applyAlignment="1">
      <alignment horizontal="right" vertical="center"/>
    </xf>
    <xf numFmtId="0" fontId="7" fillId="0" borderId="11" xfId="0" applyFont="1" applyBorder="1" applyAlignment="1">
      <alignment horizontal="right" vertical="center"/>
    </xf>
    <xf numFmtId="0" fontId="7" fillId="3" borderId="9" xfId="0" applyFont="1" applyFill="1" applyBorder="1" applyAlignment="1">
      <alignment horizontal="left" vertical="center"/>
    </xf>
    <xf numFmtId="0" fontId="7" fillId="6" borderId="1" xfId="0" applyFont="1" applyFill="1" applyBorder="1" applyAlignment="1">
      <alignment horizontal="left" vertical="center"/>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10" fillId="0" borderId="8" xfId="0" applyFont="1" applyFill="1" applyBorder="1" applyAlignment="1">
      <alignment horizontal="left" vertical="top"/>
    </xf>
    <xf numFmtId="0" fontId="10" fillId="0" borderId="0" xfId="0" applyFont="1" applyFill="1" applyBorder="1" applyAlignment="1">
      <alignment horizontal="left" vertical="top"/>
    </xf>
    <xf numFmtId="0" fontId="10" fillId="0" borderId="7" xfId="0" applyFont="1" applyFill="1" applyBorder="1" applyAlignment="1">
      <alignment horizontal="left" vertical="top"/>
    </xf>
    <xf numFmtId="0" fontId="32" fillId="0" borderId="10" xfId="1" applyFont="1" applyFill="1" applyBorder="1" applyAlignment="1">
      <alignment horizontal="center" vertical="center" wrapText="1" shrinkToFit="1"/>
    </xf>
    <xf numFmtId="0" fontId="32" fillId="0" borderId="11" xfId="1" applyFont="1" applyFill="1" applyBorder="1" applyAlignment="1">
      <alignment horizontal="center" vertical="center" wrapText="1" shrinkToFit="1"/>
    </xf>
    <xf numFmtId="0" fontId="32" fillId="0" borderId="12" xfId="1" applyFont="1" applyFill="1" applyBorder="1" applyAlignment="1">
      <alignment horizontal="center" vertical="center" wrapText="1" shrinkToFit="1"/>
    </xf>
    <xf numFmtId="0" fontId="9" fillId="3" borderId="9" xfId="0" applyFont="1" applyFill="1" applyBorder="1" applyAlignment="1">
      <alignment horizontal="left" vertical="top" wrapText="1"/>
    </xf>
    <xf numFmtId="38" fontId="9" fillId="5" borderId="0" xfId="3" applyFont="1" applyFill="1" applyAlignment="1">
      <alignment horizontal="right" vertical="center"/>
    </xf>
    <xf numFmtId="0" fontId="13" fillId="6" borderId="9"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38" fontId="7" fillId="0" borderId="2" xfId="3" applyFont="1" applyFill="1" applyBorder="1" applyAlignment="1">
      <alignment vertical="center" shrinkToFit="1"/>
    </xf>
    <xf numFmtId="38" fontId="9" fillId="0" borderId="2" xfId="3" applyFont="1" applyFill="1" applyBorder="1" applyAlignment="1">
      <alignment vertical="center" shrinkToFit="1"/>
    </xf>
    <xf numFmtId="38" fontId="7" fillId="0" borderId="5" xfId="3" applyFont="1" applyBorder="1" applyAlignment="1">
      <alignment vertical="center" shrinkToFit="1"/>
    </xf>
    <xf numFmtId="0" fontId="23" fillId="0" borderId="2" xfId="0" applyFont="1" applyBorder="1" applyAlignment="1">
      <alignment horizontal="left" vertical="center"/>
    </xf>
    <xf numFmtId="0" fontId="23" fillId="0" borderId="5" xfId="0" applyFont="1" applyBorder="1" applyAlignment="1">
      <alignment horizontal="left" vertical="center"/>
    </xf>
    <xf numFmtId="0" fontId="9" fillId="5" borderId="11" xfId="0" applyFont="1" applyFill="1" applyBorder="1" applyAlignment="1">
      <alignment horizontal="left" vertical="top"/>
    </xf>
    <xf numFmtId="0" fontId="9" fillId="5" borderId="12" xfId="0" applyFont="1" applyFill="1" applyBorder="1" applyAlignment="1">
      <alignment horizontal="left" vertical="top"/>
    </xf>
    <xf numFmtId="0" fontId="9" fillId="5" borderId="10" xfId="0" applyFont="1" applyFill="1" applyBorder="1" applyAlignment="1">
      <alignment horizontal="left" vertical="center"/>
    </xf>
    <xf numFmtId="0" fontId="9" fillId="5" borderId="11" xfId="0" applyFont="1" applyFill="1" applyBorder="1" applyAlignment="1">
      <alignment horizontal="left" vertical="center"/>
    </xf>
    <xf numFmtId="0" fontId="9" fillId="5" borderId="12" xfId="0" applyFont="1" applyFill="1" applyBorder="1" applyAlignment="1">
      <alignment horizontal="left" vertical="center"/>
    </xf>
    <xf numFmtId="38" fontId="7" fillId="5" borderId="0" xfId="3" applyFont="1" applyFill="1">
      <alignment vertical="center"/>
    </xf>
    <xf numFmtId="58" fontId="13" fillId="3" borderId="0" xfId="0" applyNumberFormat="1" applyFont="1" applyFill="1" applyAlignment="1">
      <alignment horizontal="center" vertical="center"/>
    </xf>
    <xf numFmtId="0" fontId="10" fillId="0" borderId="10" xfId="1" applyFont="1" applyBorder="1" applyAlignment="1">
      <alignment horizontal="center" vertical="center" justifyLastLine="1" shrinkToFit="1"/>
    </xf>
    <xf numFmtId="0" fontId="10" fillId="0" borderId="11" xfId="1" applyFont="1" applyBorder="1" applyAlignment="1">
      <alignment horizontal="center" vertical="center" justifyLastLine="1" shrinkToFit="1"/>
    </xf>
    <xf numFmtId="0" fontId="10" fillId="0" borderId="12" xfId="1" applyFont="1" applyBorder="1" applyAlignment="1">
      <alignment horizontal="center" vertical="center" justifyLastLine="1" shrinkToFit="1"/>
    </xf>
    <xf numFmtId="0" fontId="10" fillId="0" borderId="9" xfId="1" applyFont="1" applyBorder="1" applyAlignment="1">
      <alignment horizontal="center" vertical="center" shrinkToFit="1"/>
    </xf>
    <xf numFmtId="176" fontId="10" fillId="0" borderId="9" xfId="1" applyNumberFormat="1" applyFont="1" applyBorder="1" applyAlignment="1">
      <alignment horizontal="right" vertical="center" shrinkToFit="1"/>
    </xf>
    <xf numFmtId="38" fontId="9" fillId="5" borderId="10" xfId="3" applyFont="1" applyFill="1" applyBorder="1" applyAlignment="1">
      <alignment horizontal="right" vertical="center"/>
    </xf>
    <xf numFmtId="38" fontId="9" fillId="5" borderId="11" xfId="3" applyFont="1" applyFill="1" applyBorder="1" applyAlignment="1">
      <alignment horizontal="right" vertical="center"/>
    </xf>
    <xf numFmtId="0" fontId="37" fillId="11" borderId="23" xfId="0" applyFont="1" applyFill="1" applyBorder="1" applyAlignment="1">
      <alignment horizontal="center" vertical="center"/>
    </xf>
    <xf numFmtId="0" fontId="45" fillId="2" borderId="0" xfId="0" applyFont="1" applyFill="1" applyAlignment="1">
      <alignment horizontal="center" vertical="center"/>
    </xf>
    <xf numFmtId="0" fontId="37" fillId="11" borderId="23" xfId="0" applyFont="1" applyFill="1" applyBorder="1" applyAlignment="1">
      <alignment horizontal="left" vertical="center"/>
    </xf>
    <xf numFmtId="0" fontId="36" fillId="2" borderId="0" xfId="0" applyFont="1" applyFill="1" applyAlignment="1">
      <alignment horizontal="center" vertical="center" wrapText="1"/>
    </xf>
    <xf numFmtId="0" fontId="38" fillId="2" borderId="0" xfId="0" applyFont="1" applyFill="1" applyAlignment="1">
      <alignment horizontal="center" vertical="center" wrapText="1"/>
    </xf>
    <xf numFmtId="0" fontId="37" fillId="9" borderId="16" xfId="0" applyFont="1" applyFill="1" applyBorder="1" applyAlignment="1">
      <alignment horizontal="center" vertical="center"/>
    </xf>
    <xf numFmtId="0" fontId="37" fillId="2" borderId="0" xfId="0" applyFont="1" applyFill="1" applyAlignment="1">
      <alignment horizontal="right" vertical="center"/>
    </xf>
    <xf numFmtId="58" fontId="7" fillId="10" borderId="0" xfId="4" applyNumberFormat="1" applyFont="1" applyFill="1" applyAlignment="1">
      <alignment horizontal="center" vertical="center"/>
    </xf>
    <xf numFmtId="0" fontId="37" fillId="9" borderId="0" xfId="0" applyFont="1" applyFill="1" applyAlignment="1">
      <alignment horizontal="left" vertical="center"/>
    </xf>
    <xf numFmtId="0" fontId="44" fillId="0" borderId="0" xfId="0" applyFont="1" applyAlignment="1">
      <alignment horizontal="center" vertical="center"/>
    </xf>
    <xf numFmtId="0" fontId="37" fillId="11" borderId="1" xfId="0" applyFont="1" applyFill="1" applyBorder="1" applyAlignment="1">
      <alignment horizontal="left" vertical="top"/>
    </xf>
    <xf numFmtId="0" fontId="37" fillId="11" borderId="2" xfId="0" applyFont="1" applyFill="1" applyBorder="1" applyAlignment="1">
      <alignment horizontal="left" vertical="top"/>
    </xf>
    <xf numFmtId="0" fontId="37" fillId="11" borderId="3" xfId="0" applyFont="1" applyFill="1" applyBorder="1" applyAlignment="1">
      <alignment horizontal="left" vertical="top"/>
    </xf>
    <xf numFmtId="0" fontId="37" fillId="11" borderId="8" xfId="0" applyFont="1" applyFill="1" applyBorder="1" applyAlignment="1">
      <alignment horizontal="left" vertical="top"/>
    </xf>
    <xf numFmtId="0" fontId="37" fillId="11" borderId="0" xfId="0" applyFont="1" applyFill="1" applyAlignment="1">
      <alignment horizontal="left" vertical="top"/>
    </xf>
    <xf numFmtId="0" fontId="37" fillId="11" borderId="7" xfId="0" applyFont="1" applyFill="1" applyBorder="1" applyAlignment="1">
      <alignment horizontal="left" vertical="top"/>
    </xf>
    <xf numFmtId="0" fontId="37" fillId="11" borderId="4" xfId="0" applyFont="1" applyFill="1" applyBorder="1" applyAlignment="1">
      <alignment horizontal="left" vertical="top"/>
    </xf>
    <xf numFmtId="0" fontId="37" fillId="11" borderId="5" xfId="0" applyFont="1" applyFill="1" applyBorder="1" applyAlignment="1">
      <alignment horizontal="left" vertical="top"/>
    </xf>
    <xf numFmtId="0" fontId="37" fillId="11" borderId="6" xfId="0" applyFont="1" applyFill="1" applyBorder="1" applyAlignment="1">
      <alignment horizontal="left" vertical="top"/>
    </xf>
    <xf numFmtId="0" fontId="47" fillId="2" borderId="0" xfId="0" applyFont="1" applyFill="1" applyAlignment="1">
      <alignment horizontal="right" vertical="center"/>
    </xf>
    <xf numFmtId="180" fontId="48" fillId="2" borderId="0" xfId="0" applyNumberFormat="1" applyFont="1" applyFill="1" applyAlignment="1">
      <alignment horizontal="center" vertical="center"/>
    </xf>
    <xf numFmtId="180" fontId="49" fillId="2" borderId="0" xfId="0" applyNumberFormat="1" applyFont="1" applyFill="1" applyAlignment="1">
      <alignment horizontal="left"/>
    </xf>
    <xf numFmtId="0" fontId="50" fillId="0" borderId="0" xfId="0" applyFont="1">
      <alignment vertical="center"/>
    </xf>
    <xf numFmtId="0" fontId="50" fillId="0" borderId="0" xfId="1" applyFont="1">
      <alignment vertical="center"/>
    </xf>
    <xf numFmtId="0" fontId="5" fillId="0" borderId="0" xfId="1" applyFont="1">
      <alignment vertical="center"/>
    </xf>
    <xf numFmtId="58" fontId="10" fillId="3" borderId="0" xfId="0" applyNumberFormat="1" applyFont="1" applyFill="1" applyAlignment="1">
      <alignment horizontal="distributed" vertical="center"/>
    </xf>
    <xf numFmtId="0" fontId="7" fillId="0" borderId="0" xfId="1" applyFont="1" applyAlignment="1">
      <alignment horizontal="distributed" vertical="center"/>
    </xf>
    <xf numFmtId="0" fontId="7" fillId="0" borderId="0" xfId="1" applyFont="1" applyAlignment="1">
      <alignment horizontal="distributed" vertical="center"/>
    </xf>
    <xf numFmtId="0" fontId="7" fillId="0" borderId="0" xfId="1" applyFont="1" applyAlignment="1">
      <alignment horizontal="left" vertical="center"/>
    </xf>
    <xf numFmtId="0" fontId="5" fillId="0" borderId="0" xfId="1" applyFont="1" applyFill="1">
      <alignment vertical="center"/>
    </xf>
    <xf numFmtId="0" fontId="51"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right" vertical="center"/>
    </xf>
    <xf numFmtId="0" fontId="10" fillId="6" borderId="9" xfId="0" applyFont="1" applyFill="1" applyBorder="1" applyAlignment="1">
      <alignment horizontal="left" vertical="center"/>
    </xf>
    <xf numFmtId="0" fontId="10" fillId="6" borderId="1" xfId="0" applyFont="1" applyFill="1" applyBorder="1">
      <alignment vertical="center"/>
    </xf>
    <xf numFmtId="0" fontId="10" fillId="6" borderId="2" xfId="0" applyFont="1" applyFill="1" applyBorder="1">
      <alignment vertical="center"/>
    </xf>
    <xf numFmtId="0" fontId="10" fillId="6" borderId="3" xfId="0" applyFont="1" applyFill="1" applyBorder="1">
      <alignment vertical="center"/>
    </xf>
    <xf numFmtId="0" fontId="10" fillId="6" borderId="8" xfId="0" applyFont="1" applyFill="1" applyBorder="1">
      <alignment vertical="center"/>
    </xf>
    <xf numFmtId="0" fontId="10" fillId="6" borderId="0" xfId="0" applyFont="1" applyFill="1">
      <alignment vertical="center"/>
    </xf>
    <xf numFmtId="0" fontId="10" fillId="6" borderId="7" xfId="0" applyFont="1" applyFill="1" applyBorder="1">
      <alignment vertical="center"/>
    </xf>
    <xf numFmtId="0" fontId="10" fillId="6" borderId="4" xfId="0" applyFont="1" applyFill="1" applyBorder="1" applyAlignment="1">
      <alignment horizontal="right" vertical="top"/>
    </xf>
    <xf numFmtId="0" fontId="10" fillId="6" borderId="5" xfId="0" applyFont="1" applyFill="1" applyBorder="1" applyAlignment="1">
      <alignment horizontal="center" vertical="top"/>
    </xf>
    <xf numFmtId="0" fontId="10" fillId="6" borderId="5" xfId="0" applyFont="1" applyFill="1" applyBorder="1" applyAlignment="1">
      <alignment vertical="top"/>
    </xf>
    <xf numFmtId="0" fontId="10" fillId="6" borderId="6" xfId="0" applyFont="1" applyFill="1" applyBorder="1" applyAlignment="1">
      <alignment vertical="top"/>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9" xfId="0" applyFont="1" applyFill="1" applyBorder="1" applyAlignment="1">
      <alignment horizontal="center" vertical="center" wrapText="1"/>
    </xf>
    <xf numFmtId="0" fontId="10" fillId="6" borderId="0" xfId="0" applyFont="1" applyFill="1" applyAlignment="1">
      <alignment horizontal="left" vertical="center" wrapText="1"/>
    </xf>
    <xf numFmtId="0" fontId="10" fillId="6" borderId="7"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0" fillId="0" borderId="1" xfId="0" applyFont="1" applyBorder="1" applyAlignment="1">
      <alignment vertical="top"/>
    </xf>
    <xf numFmtId="0" fontId="10" fillId="0" borderId="2" xfId="1" applyFont="1" applyBorder="1" applyAlignment="1">
      <alignment vertical="top"/>
    </xf>
    <xf numFmtId="0" fontId="10" fillId="0" borderId="3" xfId="1" applyFont="1" applyBorder="1" applyAlignment="1">
      <alignment vertical="top"/>
    </xf>
    <xf numFmtId="0" fontId="10" fillId="6" borderId="0" xfId="0" applyFont="1" applyFill="1" applyBorder="1" applyAlignment="1">
      <alignment horizontal="left" vertical="center" wrapText="1"/>
    </xf>
    <xf numFmtId="0" fontId="16" fillId="0" borderId="4" xfId="1" applyFont="1" applyFill="1" applyBorder="1" applyAlignment="1">
      <alignment horizontal="left" vertical="center"/>
    </xf>
    <xf numFmtId="0" fontId="16" fillId="0" borderId="5" xfId="1" applyFont="1" applyFill="1" applyBorder="1" applyAlignment="1">
      <alignment horizontal="left" vertical="center"/>
    </xf>
    <xf numFmtId="38" fontId="16" fillId="0" borderId="5" xfId="3" applyFont="1" applyFill="1" applyBorder="1" applyAlignment="1">
      <alignment horizontal="center" vertical="center"/>
    </xf>
    <xf numFmtId="0" fontId="52" fillId="0" borderId="5" xfId="1" applyFont="1" applyFill="1" applyBorder="1">
      <alignment vertical="center"/>
    </xf>
    <xf numFmtId="0" fontId="16" fillId="0" borderId="6" xfId="1" applyFont="1" applyFill="1" applyBorder="1" applyAlignment="1">
      <alignment horizontal="right" vertical="center"/>
    </xf>
    <xf numFmtId="58" fontId="10" fillId="3" borderId="1" xfId="0" applyNumberFormat="1" applyFont="1" applyFill="1" applyBorder="1" applyAlignment="1">
      <alignment horizontal="center" vertical="center" shrinkToFit="1"/>
    </xf>
    <xf numFmtId="58" fontId="10" fillId="3" borderId="2" xfId="0" applyNumberFormat="1" applyFont="1" applyFill="1" applyBorder="1" applyAlignment="1">
      <alignment horizontal="center" vertical="center" shrinkToFit="1"/>
    </xf>
    <xf numFmtId="0" fontId="10" fillId="0" borderId="0" xfId="1" applyFont="1" applyFill="1" applyAlignment="1">
      <alignment vertical="top"/>
    </xf>
    <xf numFmtId="0" fontId="10" fillId="0" borderId="3" xfId="1" applyFont="1" applyFill="1" applyBorder="1" applyAlignment="1">
      <alignment vertical="top"/>
    </xf>
    <xf numFmtId="0" fontId="10" fillId="0" borderId="8" xfId="1" applyFont="1" applyFill="1" applyBorder="1">
      <alignment vertical="center"/>
    </xf>
    <xf numFmtId="56" fontId="10" fillId="3" borderId="5" xfId="1" applyNumberFormat="1" applyFont="1" applyFill="1" applyBorder="1" applyAlignment="1">
      <alignment horizontal="center" vertical="center" shrinkToFit="1"/>
    </xf>
    <xf numFmtId="0" fontId="10" fillId="0" borderId="0" xfId="1" applyFont="1" applyAlignment="1">
      <alignment horizontal="distributed" vertical="center"/>
    </xf>
    <xf numFmtId="0" fontId="53" fillId="0" borderId="0" xfId="0" applyFont="1" applyFill="1" applyAlignment="1">
      <alignment horizontal="center" vertical="center"/>
    </xf>
    <xf numFmtId="0" fontId="10" fillId="0" borderId="6" xfId="1" applyFont="1" applyFill="1" applyBorder="1" applyAlignment="1">
      <alignment horizontal="right" vertical="center"/>
    </xf>
    <xf numFmtId="0" fontId="10" fillId="6" borderId="9" xfId="0" applyFont="1" applyFill="1" applyBorder="1" applyAlignment="1">
      <alignment horizontal="left" vertical="center" wrapText="1"/>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54" fillId="0" borderId="0" xfId="1" applyFont="1" applyFill="1">
      <alignment vertical="center"/>
    </xf>
    <xf numFmtId="0" fontId="7" fillId="6" borderId="9" xfId="1" applyFont="1" applyFill="1" applyBorder="1" applyAlignment="1">
      <alignment horizontal="center" vertical="center"/>
    </xf>
    <xf numFmtId="0" fontId="37" fillId="0" borderId="0" xfId="0" applyFont="1" applyAlignment="1">
      <alignment horizontal="center" vertical="center"/>
    </xf>
    <xf numFmtId="0" fontId="7" fillId="6" borderId="10" xfId="1" applyFont="1" applyFill="1" applyBorder="1" applyAlignment="1">
      <alignment horizontal="center" vertical="center"/>
    </xf>
    <xf numFmtId="0" fontId="7" fillId="6" borderId="11" xfId="1" applyFont="1" applyFill="1" applyBorder="1" applyAlignment="1">
      <alignment horizontal="center" vertical="center"/>
    </xf>
    <xf numFmtId="0" fontId="7" fillId="6" borderId="12" xfId="1" applyFont="1" applyFill="1" applyBorder="1" applyAlignment="1">
      <alignment horizontal="center" vertical="center"/>
    </xf>
    <xf numFmtId="0" fontId="55" fillId="0" borderId="0" xfId="1" applyFont="1">
      <alignment vertical="center"/>
    </xf>
    <xf numFmtId="0" fontId="55" fillId="0" borderId="5" xfId="0" applyFont="1" applyBorder="1">
      <alignment vertical="center"/>
    </xf>
    <xf numFmtId="0" fontId="10" fillId="6" borderId="3" xfId="0" applyFont="1" applyFill="1" applyBorder="1" applyAlignment="1">
      <alignment horizontal="center" vertical="center" wrapText="1"/>
    </xf>
    <xf numFmtId="0" fontId="10" fillId="6" borderId="9" xfId="0" applyFont="1" applyFill="1" applyBorder="1" applyAlignment="1">
      <alignment horizontal="center" vertical="center"/>
    </xf>
    <xf numFmtId="0" fontId="10" fillId="6" borderId="0" xfId="0" applyFont="1" applyFill="1" applyAlignment="1">
      <alignment horizontal="center" vertical="center"/>
    </xf>
    <xf numFmtId="0" fontId="10" fillId="6" borderId="8"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7"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25" fillId="0" borderId="2" xfId="1" applyFont="1" applyBorder="1">
      <alignmen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 xfId="1" applyFont="1" applyBorder="1" applyAlignment="1">
      <alignment wrapText="1"/>
    </xf>
    <xf numFmtId="0" fontId="7" fillId="0" borderId="2" xfId="1" applyFont="1" applyBorder="1" applyAlignment="1">
      <alignment wrapText="1"/>
    </xf>
    <xf numFmtId="0" fontId="7" fillId="0" borderId="8" xfId="1" applyFont="1" applyBorder="1" applyAlignment="1">
      <alignment wrapText="1"/>
    </xf>
    <xf numFmtId="38" fontId="7" fillId="0" borderId="0" xfId="2" applyFont="1">
      <alignment vertical="center"/>
    </xf>
    <xf numFmtId="0" fontId="7" fillId="0" borderId="4" xfId="1" applyFont="1" applyBorder="1" applyAlignment="1">
      <alignment wrapText="1"/>
    </xf>
    <xf numFmtId="38" fontId="7" fillId="0" borderId="5" xfId="2" applyFont="1" applyBorder="1">
      <alignment vertical="center"/>
    </xf>
    <xf numFmtId="0" fontId="25" fillId="0" borderId="0" xfId="0" applyFont="1" applyAlignment="1">
      <alignment horizontal="center" vertical="center"/>
    </xf>
    <xf numFmtId="0" fontId="25" fillId="0" borderId="2" xfId="0" applyFont="1" applyBorder="1" applyAlignment="1">
      <alignment horizontal="left" vertical="center" wrapText="1"/>
    </xf>
    <xf numFmtId="0" fontId="25" fillId="0" borderId="0" xfId="0" applyFont="1">
      <alignment vertical="center"/>
    </xf>
    <xf numFmtId="0" fontId="25" fillId="0" borderId="0" xfId="1" applyFont="1">
      <alignment vertical="center"/>
    </xf>
    <xf numFmtId="58" fontId="10" fillId="0" borderId="0" xfId="0" applyNumberFormat="1" applyFont="1" applyFill="1" applyAlignment="1">
      <alignment horizontal="distributed" vertical="center"/>
    </xf>
    <xf numFmtId="58" fontId="10" fillId="0" borderId="0" xfId="0" applyNumberFormat="1" applyFont="1" applyFill="1" applyAlignment="1">
      <alignment horizontal="distributed" vertical="center"/>
    </xf>
    <xf numFmtId="0" fontId="51"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distributed" vertical="center"/>
    </xf>
    <xf numFmtId="0" fontId="7" fillId="0" borderId="0" xfId="0" applyFont="1" applyAlignment="1">
      <alignment horizontal="left" vertical="center"/>
    </xf>
    <xf numFmtId="0" fontId="7" fillId="0" borderId="0" xfId="0" applyFont="1" applyFill="1" applyAlignment="1">
      <alignment vertical="center" shrinkToFit="1"/>
    </xf>
    <xf numFmtId="0" fontId="7" fillId="0" borderId="0" xfId="0" applyFont="1" applyFill="1" applyAlignment="1">
      <alignment vertical="center"/>
    </xf>
    <xf numFmtId="0" fontId="7" fillId="0" borderId="0" xfId="0" applyFont="1" applyFill="1">
      <alignment vertical="center"/>
    </xf>
    <xf numFmtId="0" fontId="7" fillId="0" borderId="0" xfId="1" applyFont="1" applyFill="1" applyAlignment="1">
      <alignment horizontal="center" vertical="center" shrinkToFit="1"/>
    </xf>
    <xf numFmtId="0" fontId="7" fillId="3" borderId="0" xfId="0" applyFont="1" applyFill="1" applyAlignment="1">
      <alignment horizontal="center" vertical="center"/>
    </xf>
    <xf numFmtId="58" fontId="10" fillId="3" borderId="0" xfId="0" applyNumberFormat="1" applyFont="1" applyFill="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38" fontId="7" fillId="0" borderId="10" xfId="3" applyFont="1" applyBorder="1" applyAlignment="1">
      <alignment horizontal="right" vertical="center"/>
    </xf>
    <xf numFmtId="38" fontId="7" fillId="0" borderId="11" xfId="3" applyFont="1" applyBorder="1" applyAlignment="1">
      <alignment horizontal="right" vertical="center"/>
    </xf>
    <xf numFmtId="0" fontId="7" fillId="0" borderId="12" xfId="1" applyFont="1" applyBorder="1">
      <alignment vertical="center"/>
    </xf>
    <xf numFmtId="0" fontId="51" fillId="0" borderId="0" xfId="0" applyFont="1" applyFill="1" applyAlignment="1">
      <alignment horizontal="center" vertical="center"/>
    </xf>
    <xf numFmtId="0" fontId="7" fillId="0" borderId="0" xfId="0" applyFont="1" applyFill="1" applyAlignment="1">
      <alignment horizontal="right" vertical="center"/>
    </xf>
    <xf numFmtId="0" fontId="7" fillId="0" borderId="9" xfId="0" applyFont="1" applyFill="1" applyBorder="1" applyAlignment="1">
      <alignment horizontal="left" vertical="center"/>
    </xf>
    <xf numFmtId="0" fontId="7" fillId="0" borderId="9" xfId="1"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58" fontId="10" fillId="0" borderId="1" xfId="0" applyNumberFormat="1" applyFont="1" applyFill="1" applyBorder="1" applyAlignment="1">
      <alignment horizontal="center" vertical="center" shrinkToFit="1"/>
    </xf>
    <xf numFmtId="58" fontId="10" fillId="0" borderId="2" xfId="0" applyNumberFormat="1" applyFont="1" applyFill="1" applyBorder="1" applyAlignment="1">
      <alignment horizontal="center" vertical="center" shrinkToFit="1"/>
    </xf>
    <xf numFmtId="0" fontId="10" fillId="0" borderId="0" xfId="1" applyFont="1" applyFill="1" applyAlignment="1">
      <alignment horizontal="left" vertical="center" shrinkToFit="1"/>
    </xf>
    <xf numFmtId="0" fontId="10" fillId="0" borderId="7" xfId="1" applyFont="1" applyFill="1" applyBorder="1" applyAlignment="1">
      <alignment vertical="top"/>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56" fontId="10" fillId="0" borderId="5" xfId="1" applyNumberFormat="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6" xfId="1" applyFont="1" applyFill="1" applyBorder="1">
      <alignment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xf>
    <xf numFmtId="178" fontId="7" fillId="0" borderId="1"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1" applyFont="1" applyAlignment="1">
      <alignment horizontal="left" vertical="center" wrapText="1"/>
    </xf>
    <xf numFmtId="0" fontId="7" fillId="0" borderId="0" xfId="1" applyFont="1" applyAlignment="1">
      <alignment horizontal="left" vertical="top"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0" xfId="1" applyFont="1" applyFill="1">
      <alignment vertical="center"/>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38" fontId="7" fillId="0" borderId="0" xfId="2" applyFont="1" applyAlignment="1">
      <alignment horizontal="right" vertical="center"/>
    </xf>
    <xf numFmtId="0" fontId="55" fillId="0" borderId="0" xfId="0" applyFont="1">
      <alignment vertical="center"/>
    </xf>
    <xf numFmtId="38" fontId="7" fillId="0" borderId="0" xfId="2" applyFont="1" applyAlignment="1">
      <alignment horizontal="right" vertical="center"/>
    </xf>
    <xf numFmtId="38" fontId="7" fillId="8" borderId="0" xfId="2" applyFont="1" applyFill="1" applyAlignment="1">
      <alignment horizontal="right" vertical="center"/>
    </xf>
    <xf numFmtId="0" fontId="10" fillId="6" borderId="2"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55" fillId="0" borderId="2" xfId="0" applyFont="1" applyBorder="1" applyAlignment="1">
      <alignment horizontal="left" vertical="center"/>
    </xf>
    <xf numFmtId="0" fontId="55" fillId="0" borderId="5" xfId="0" applyFont="1" applyBorder="1" applyAlignment="1">
      <alignment horizontal="left"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0" xfId="1" applyFont="1" applyAlignment="1">
      <alignment vertical="center" shrinkToFit="1"/>
    </xf>
    <xf numFmtId="0" fontId="7" fillId="0" borderId="0" xfId="0" applyFont="1" applyAlignment="1">
      <alignment horizontal="left" vertical="center" indent="1"/>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0" fontId="7" fillId="0" borderId="11" xfId="1" applyFont="1" applyBorder="1">
      <alignment vertical="center"/>
    </xf>
    <xf numFmtId="0" fontId="7" fillId="0" borderId="9" xfId="0" applyFont="1" applyBorder="1" applyAlignment="1">
      <alignment horizontal="left" vertical="center"/>
    </xf>
    <xf numFmtId="0" fontId="7" fillId="0" borderId="9" xfId="1" applyFont="1" applyFill="1" applyBorder="1" applyAlignment="1">
      <alignment horizontal="left" vertical="center" shrinkToFit="1"/>
    </xf>
    <xf numFmtId="0" fontId="7" fillId="0" borderId="9" xfId="1" applyFont="1" applyFill="1" applyBorder="1" applyAlignment="1">
      <alignment horizontal="left" vertical="center" wrapText="1"/>
    </xf>
  </cellXfs>
  <cellStyles count="5">
    <cellStyle name="桁区切り" xfId="3" builtinId="6"/>
    <cellStyle name="桁区切り 2" xfId="2" xr:uid="{00000000-0005-0000-0000-000001000000}"/>
    <cellStyle name="標準" xfId="0" builtinId="0"/>
    <cellStyle name="標準 2" xfId="1" xr:uid="{00000000-0005-0000-0000-000003000000}"/>
    <cellStyle name="標準 2 2" xfId="4" xr:uid="{DBCF12B4-438B-465D-8CCF-9E607F314F3E}"/>
  </cellStyles>
  <dxfs count="9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color rgb="FFFFFFD1"/>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54</xdr:col>
      <xdr:colOff>0</xdr:colOff>
      <xdr:row>6</xdr:row>
      <xdr:rowOff>71073</xdr:rowOff>
    </xdr:from>
    <xdr:to>
      <xdr:col>58</xdr:col>
      <xdr:colOff>183172</xdr:colOff>
      <xdr:row>7</xdr:row>
      <xdr:rowOff>87923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801600" y="1099773"/>
          <a:ext cx="1097572" cy="1883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実施の</a:t>
          </a:r>
          <a:r>
            <a:rPr kumimoji="1" lang="en-US" altLang="ja-JP" sz="800">
              <a:solidFill>
                <a:schemeClr val="tx1"/>
              </a:solidFill>
              <a:latin typeface="+mn-ea"/>
              <a:ea typeface="+mn-ea"/>
            </a:rPr>
            <a:t>14</a:t>
          </a:r>
          <a:r>
            <a:rPr kumimoji="1" lang="ja-JP" altLang="en-US" sz="800">
              <a:solidFill>
                <a:schemeClr val="tx1"/>
              </a:solidFill>
              <a:latin typeface="+mn-ea"/>
              <a:ea typeface="+mn-ea"/>
            </a:rPr>
            <a:t>日前までに</a:t>
          </a:r>
        </a:p>
      </xdr:txBody>
    </xdr:sp>
    <xdr:clientData/>
  </xdr:twoCellAnchor>
  <xdr:twoCellAnchor>
    <xdr:from>
      <xdr:col>54</xdr:col>
      <xdr:colOff>9527</xdr:colOff>
      <xdr:row>7</xdr:row>
      <xdr:rowOff>133351</xdr:rowOff>
    </xdr:from>
    <xdr:to>
      <xdr:col>56</xdr:col>
      <xdr:colOff>76201</xdr:colOff>
      <xdr:row>8</xdr:row>
      <xdr:rowOff>152400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811127" y="1333501"/>
          <a:ext cx="523874" cy="19049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平日のみ</a:t>
          </a:r>
        </a:p>
      </xdr:txBody>
    </xdr:sp>
    <xdr:clientData/>
  </xdr:twoCellAnchor>
  <xdr:twoCellAnchor>
    <xdr:from>
      <xdr:col>53</xdr:col>
      <xdr:colOff>0</xdr:colOff>
      <xdr:row>64</xdr:row>
      <xdr:rowOff>123825</xdr:rowOff>
    </xdr:from>
    <xdr:to>
      <xdr:col>56</xdr:col>
      <xdr:colOff>200025</xdr:colOff>
      <xdr:row>64</xdr:row>
      <xdr:rowOff>323850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115800" y="13296900"/>
          <a:ext cx="885825" cy="2000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p>
      </xdr:txBody>
    </xdr:sp>
    <xdr:clientData/>
  </xdr:twoCellAnchor>
  <xdr:twoCellAnchor>
    <xdr:from>
      <xdr:col>44</xdr:col>
      <xdr:colOff>171450</xdr:colOff>
      <xdr:row>65</xdr:row>
      <xdr:rowOff>114300</xdr:rowOff>
    </xdr:from>
    <xdr:to>
      <xdr:col>49</xdr:col>
      <xdr:colOff>180975</xdr:colOff>
      <xdr:row>66</xdr:row>
      <xdr:rowOff>123825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0229850" y="13801725"/>
          <a:ext cx="1152525" cy="2571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売上の大きい順に記入</a:t>
          </a:r>
        </a:p>
      </xdr:txBody>
    </xdr:sp>
    <xdr:clientData/>
  </xdr:twoCellAnchor>
  <xdr:twoCellAnchor>
    <xdr:from>
      <xdr:col>50</xdr:col>
      <xdr:colOff>76201</xdr:colOff>
      <xdr:row>93</xdr:row>
      <xdr:rowOff>733425</xdr:rowOff>
    </xdr:from>
    <xdr:to>
      <xdr:col>57</xdr:col>
      <xdr:colOff>133351</xdr:colOff>
      <xdr:row>96</xdr:row>
      <xdr:rowOff>171450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506201" y="24069675"/>
          <a:ext cx="1657350" cy="7905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テスト販売は、</a:t>
          </a:r>
          <a:endParaRPr kumimoji="1" lang="en-US" altLang="ja-JP" sz="800">
            <a:solidFill>
              <a:schemeClr val="tx1"/>
            </a:solidFill>
          </a:endParaRPr>
        </a:p>
        <a:p>
          <a:pPr algn="l"/>
          <a:r>
            <a:rPr kumimoji="1" lang="ja-JP" altLang="en-US" sz="800">
              <a:solidFill>
                <a:schemeClr val="tx1"/>
              </a:solidFill>
            </a:rPr>
            <a:t>・定番商品の回転率を上げるため</a:t>
          </a:r>
          <a:endParaRPr kumimoji="1" lang="en-US" altLang="ja-JP" sz="800">
            <a:solidFill>
              <a:schemeClr val="tx1"/>
            </a:solidFill>
          </a:endParaRPr>
        </a:p>
        <a:p>
          <a:pPr algn="l"/>
          <a:r>
            <a:rPr kumimoji="1" lang="ja-JP" altLang="en-US" sz="800">
              <a:solidFill>
                <a:schemeClr val="tx1"/>
              </a:solidFill>
            </a:rPr>
            <a:t>・新商品の認知度を上げるため</a:t>
          </a:r>
          <a:endParaRPr kumimoji="1" lang="en-US" altLang="ja-JP" sz="800">
            <a:solidFill>
              <a:schemeClr val="tx1"/>
            </a:solidFill>
          </a:endParaRPr>
        </a:p>
        <a:p>
          <a:pPr algn="l"/>
          <a:r>
            <a:rPr kumimoji="1" lang="ja-JP" altLang="en-US" sz="800">
              <a:solidFill>
                <a:schemeClr val="tx1"/>
              </a:solidFill>
            </a:rPr>
            <a:t>・消費者の意見を収集するため</a:t>
          </a:r>
          <a:endParaRPr kumimoji="1" lang="en-US" altLang="ja-JP" sz="800">
            <a:solidFill>
              <a:schemeClr val="tx1"/>
            </a:solidFill>
          </a:endParaRPr>
        </a:p>
        <a:p>
          <a:pPr algn="l"/>
          <a:r>
            <a:rPr kumimoji="1" lang="ja-JP" altLang="en-US" sz="800">
              <a:solidFill>
                <a:schemeClr val="tx1"/>
              </a:solidFill>
            </a:rPr>
            <a:t>などが目的となる。</a:t>
          </a:r>
        </a:p>
      </xdr:txBody>
    </xdr:sp>
    <xdr:clientData/>
  </xdr:twoCellAnchor>
  <xdr:twoCellAnchor>
    <xdr:from>
      <xdr:col>33</xdr:col>
      <xdr:colOff>180976</xdr:colOff>
      <xdr:row>95</xdr:row>
      <xdr:rowOff>133348</xdr:rowOff>
    </xdr:from>
    <xdr:to>
      <xdr:col>39</xdr:col>
      <xdr:colOff>209550</xdr:colOff>
      <xdr:row>97</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724776" y="24574498"/>
          <a:ext cx="1400174" cy="523877"/>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量販店フェアの場合は、</a:t>
          </a:r>
          <a:endParaRPr kumimoji="1" lang="en-US" altLang="ja-JP" sz="800">
            <a:solidFill>
              <a:schemeClr val="tx1"/>
            </a:solidFill>
          </a:endParaRPr>
        </a:p>
        <a:p>
          <a:pPr algn="l"/>
          <a:r>
            <a:rPr kumimoji="1" lang="ja-JP" altLang="en-US" sz="800">
              <a:solidFill>
                <a:schemeClr val="tx1"/>
              </a:solidFill>
            </a:rPr>
            <a:t>そのフェア開催エリアでの県産品商社への販売額</a:t>
          </a:r>
        </a:p>
      </xdr:txBody>
    </xdr:sp>
    <xdr:clientData/>
  </xdr:twoCellAnchor>
  <xdr:twoCellAnchor>
    <xdr:from>
      <xdr:col>48</xdr:col>
      <xdr:colOff>38099</xdr:colOff>
      <xdr:row>98</xdr:row>
      <xdr:rowOff>171450</xdr:rowOff>
    </xdr:from>
    <xdr:to>
      <xdr:col>54</xdr:col>
      <xdr:colOff>161924</xdr:colOff>
      <xdr:row>99</xdr:row>
      <xdr:rowOff>228600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010899" y="25355550"/>
          <a:ext cx="1495425" cy="3048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直接店舗からの依頼であれば、</a:t>
          </a:r>
          <a:endParaRPr kumimoji="1" lang="en-US" altLang="ja-JP" sz="800">
            <a:solidFill>
              <a:schemeClr val="tx1"/>
            </a:solidFill>
          </a:endParaRPr>
        </a:p>
        <a:p>
          <a:pPr algn="l"/>
          <a:r>
            <a:rPr kumimoji="1" lang="ja-JP" altLang="en-US" sz="800">
              <a:solidFill>
                <a:schemeClr val="tx1"/>
              </a:solidFill>
            </a:rPr>
            <a:t>店舗の担当者名を記入。</a:t>
          </a:r>
        </a:p>
      </xdr:txBody>
    </xdr:sp>
    <xdr:clientData/>
  </xdr:twoCellAnchor>
  <xdr:twoCellAnchor>
    <xdr:from>
      <xdr:col>54</xdr:col>
      <xdr:colOff>12887</xdr:colOff>
      <xdr:row>90</xdr:row>
      <xdr:rowOff>177614</xdr:rowOff>
    </xdr:from>
    <xdr:to>
      <xdr:col>61</xdr:col>
      <xdr:colOff>160804</xdr:colOff>
      <xdr:row>92</xdr:row>
      <xdr:rowOff>57151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2115240" y="21670496"/>
          <a:ext cx="1716740" cy="350184"/>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補助対象になっている期間</a:t>
          </a:r>
          <a:endParaRPr kumimoji="1" lang="en-US" altLang="ja-JP" sz="800">
            <a:solidFill>
              <a:schemeClr val="tx1"/>
            </a:solidFill>
          </a:endParaRPr>
        </a:p>
        <a:p>
          <a:pPr algn="l"/>
          <a:r>
            <a:rPr kumimoji="1" lang="ja-JP" altLang="en-US" sz="800">
              <a:solidFill>
                <a:schemeClr val="tx1"/>
              </a:solidFill>
            </a:rPr>
            <a:t>旅費申請の場合は移動日も含める</a:t>
          </a:r>
        </a:p>
      </xdr:txBody>
    </xdr:sp>
    <xdr:clientData/>
  </xdr:twoCellAnchor>
  <xdr:twoCellAnchor>
    <xdr:from>
      <xdr:col>60</xdr:col>
      <xdr:colOff>21852</xdr:colOff>
      <xdr:row>188</xdr:row>
      <xdr:rowOff>91889</xdr:rowOff>
    </xdr:from>
    <xdr:to>
      <xdr:col>63</xdr:col>
      <xdr:colOff>89649</xdr:colOff>
      <xdr:row>190</xdr:row>
      <xdr:rowOff>196665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3468911" y="43593124"/>
          <a:ext cx="1502150" cy="59783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マネキン雇用　</a:t>
          </a:r>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試食サンプル代　</a:t>
          </a:r>
          <a:r>
            <a:rPr kumimoji="1" lang="en-US" altLang="ja-JP" sz="800">
              <a:solidFill>
                <a:schemeClr val="tx1"/>
              </a:solidFill>
            </a:rPr>
            <a:t>2000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p>
      </xdr:txBody>
    </xdr:sp>
    <xdr:clientData/>
  </xdr:twoCellAnchor>
  <xdr:twoCellAnchor>
    <xdr:from>
      <xdr:col>60</xdr:col>
      <xdr:colOff>21852</xdr:colOff>
      <xdr:row>190</xdr:row>
      <xdr:rowOff>230281</xdr:rowOff>
    </xdr:from>
    <xdr:to>
      <xdr:col>62</xdr:col>
      <xdr:colOff>625289</xdr:colOff>
      <xdr:row>192</xdr:row>
      <xdr:rowOff>239805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3468911" y="44224575"/>
          <a:ext cx="1354231" cy="502583"/>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職員</a:t>
          </a:r>
          <a:r>
            <a:rPr kumimoji="1" lang="en-US" altLang="ja-JP" sz="800">
              <a:solidFill>
                <a:schemeClr val="tx1"/>
              </a:solidFill>
            </a:rPr>
            <a:t>1</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a:t>
          </a:r>
          <a:r>
            <a:rPr kumimoji="1" lang="en-US" altLang="ja-JP" sz="800">
              <a:solidFill>
                <a:schemeClr val="tx1"/>
              </a:solidFill>
            </a:rPr>
            <a:t>9,000</a:t>
          </a:r>
          <a:r>
            <a:rPr kumimoji="1" lang="ja-JP" altLang="en-US" sz="800">
              <a:solidFill>
                <a:schemeClr val="tx1"/>
              </a:solidFill>
            </a:rPr>
            <a:t>円、帰り</a:t>
          </a:r>
          <a:r>
            <a:rPr kumimoji="1" lang="en-US" altLang="ja-JP" sz="800">
              <a:solidFill>
                <a:schemeClr val="tx1"/>
              </a:solidFill>
            </a:rPr>
            <a:t>13,000</a:t>
          </a:r>
          <a:r>
            <a:rPr kumimoji="1" lang="ja-JP" altLang="en-US" sz="800">
              <a:solidFill>
                <a:schemeClr val="tx1"/>
              </a:solidFill>
            </a:rPr>
            <a:t>円</a:t>
          </a:r>
        </a:p>
      </xdr:txBody>
    </xdr:sp>
    <xdr:clientData/>
  </xdr:twoCellAnchor>
  <xdr:twoCellAnchor>
    <xdr:from>
      <xdr:col>60</xdr:col>
      <xdr:colOff>21852</xdr:colOff>
      <xdr:row>193</xdr:row>
      <xdr:rowOff>50987</xdr:rowOff>
    </xdr:from>
    <xdr:to>
      <xdr:col>63</xdr:col>
      <xdr:colOff>257735</xdr:colOff>
      <xdr:row>196</xdr:row>
      <xdr:rowOff>60510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3468911" y="44784869"/>
          <a:ext cx="1670236" cy="749112"/>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内訳</a:t>
          </a:r>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職員</a:t>
          </a:r>
          <a:r>
            <a:rPr kumimoji="1" lang="en-US" altLang="ja-JP" sz="800">
              <a:solidFill>
                <a:schemeClr val="tx1"/>
              </a:solidFill>
              <a:latin typeface="+mn-ea"/>
              <a:ea typeface="+mn-ea"/>
            </a:rPr>
            <a:t>1</a:t>
          </a:r>
          <a:r>
            <a:rPr kumimoji="1" lang="ja-JP" altLang="en-US" sz="800">
              <a:solidFill>
                <a:schemeClr val="tx1"/>
              </a:solidFill>
              <a:latin typeface="+mn-ea"/>
              <a:ea typeface="+mn-ea"/>
            </a:rPr>
            <a:t>名　</a:t>
          </a:r>
          <a:r>
            <a:rPr kumimoji="1" lang="en-US" altLang="ja-JP" sz="800">
              <a:solidFill>
                <a:schemeClr val="tx1"/>
              </a:solidFill>
              <a:latin typeface="+mn-ea"/>
              <a:ea typeface="+mn-ea"/>
            </a:rPr>
            <a:t>4</a:t>
          </a:r>
          <a:r>
            <a:rPr kumimoji="1" lang="ja-JP" altLang="en-US" sz="800">
              <a:solidFill>
                <a:schemeClr val="tx1"/>
              </a:solidFill>
              <a:latin typeface="+mn-ea"/>
              <a:ea typeface="+mn-ea"/>
            </a:rPr>
            <a:t>泊</a:t>
          </a:r>
          <a:r>
            <a:rPr kumimoji="1" lang="en-US" altLang="ja-JP" sz="800">
              <a:solidFill>
                <a:schemeClr val="tx1"/>
              </a:solidFill>
              <a:latin typeface="+mn-ea"/>
              <a:ea typeface="+mn-ea"/>
            </a:rPr>
            <a:t>5</a:t>
          </a:r>
          <a:r>
            <a:rPr kumimoji="1" lang="ja-JP" altLang="en-US" sz="800">
              <a:solidFill>
                <a:schemeClr val="tx1"/>
              </a:solidFill>
              <a:latin typeface="+mn-ea"/>
              <a:ea typeface="+mn-ea"/>
            </a:rPr>
            <a:t>日</a:t>
          </a:r>
          <a:endParaRPr kumimoji="1" lang="en-US" altLang="ja-JP" sz="800">
            <a:solidFill>
              <a:schemeClr val="tx1"/>
            </a:solidFill>
            <a:latin typeface="+mn-ea"/>
            <a:ea typeface="+mn-ea"/>
          </a:endParaRPr>
        </a:p>
        <a:p>
          <a:pPr algn="l"/>
          <a:r>
            <a:rPr kumimoji="1" lang="en-US" altLang="ja-JP" sz="800">
              <a:solidFill>
                <a:schemeClr val="tx1"/>
              </a:solidFill>
              <a:latin typeface="+mn-ea"/>
              <a:ea typeface="+mn-ea"/>
            </a:rPr>
            <a:t>1</a:t>
          </a:r>
          <a:r>
            <a:rPr kumimoji="1" lang="ja-JP" altLang="en-US" sz="800">
              <a:solidFill>
                <a:schemeClr val="tx1"/>
              </a:solidFill>
              <a:latin typeface="+mn-ea"/>
              <a:ea typeface="+mn-ea"/>
            </a:rPr>
            <a:t>～</a:t>
          </a:r>
          <a:r>
            <a:rPr kumimoji="1" lang="en-US" altLang="ja-JP" sz="800">
              <a:solidFill>
                <a:schemeClr val="tx1"/>
              </a:solidFill>
              <a:latin typeface="+mn-ea"/>
              <a:ea typeface="+mn-ea"/>
            </a:rPr>
            <a:t>3</a:t>
          </a:r>
          <a:r>
            <a:rPr kumimoji="1" lang="ja-JP" altLang="en-US" sz="800">
              <a:solidFill>
                <a:schemeClr val="tx1"/>
              </a:solidFill>
              <a:latin typeface="+mn-ea"/>
              <a:ea typeface="+mn-ea"/>
            </a:rPr>
            <a:t>泊目　</a:t>
          </a:r>
          <a:r>
            <a:rPr kumimoji="1" lang="en-US" altLang="ja-JP" sz="800">
              <a:solidFill>
                <a:schemeClr val="tx1"/>
              </a:solidFill>
              <a:latin typeface="+mn-ea"/>
              <a:ea typeface="+mn-ea"/>
            </a:rPr>
            <a:t>7,000</a:t>
          </a:r>
          <a:r>
            <a:rPr kumimoji="1" lang="ja-JP" altLang="en-US" sz="800">
              <a:solidFill>
                <a:schemeClr val="tx1"/>
              </a:solidFill>
              <a:latin typeface="+mn-ea"/>
              <a:ea typeface="+mn-ea"/>
            </a:rPr>
            <a:t>円</a:t>
          </a:r>
          <a:endParaRPr kumimoji="1" lang="en-US" altLang="ja-JP" sz="800">
            <a:solidFill>
              <a:schemeClr val="tx1"/>
            </a:solidFill>
            <a:latin typeface="+mn-ea"/>
            <a:ea typeface="+mn-ea"/>
          </a:endParaRPr>
        </a:p>
        <a:p>
          <a:pPr algn="l"/>
          <a:r>
            <a:rPr kumimoji="1" lang="en-US" altLang="ja-JP" sz="800">
              <a:solidFill>
                <a:schemeClr val="tx1"/>
              </a:solidFill>
              <a:latin typeface="+mn-ea"/>
              <a:ea typeface="+mn-ea"/>
            </a:rPr>
            <a:t>4</a:t>
          </a:r>
          <a:r>
            <a:rPr kumimoji="1" lang="ja-JP" altLang="en-US" sz="800">
              <a:solidFill>
                <a:schemeClr val="tx1"/>
              </a:solidFill>
              <a:latin typeface="+mn-ea"/>
              <a:ea typeface="+mn-ea"/>
            </a:rPr>
            <a:t>泊目　</a:t>
          </a:r>
          <a:r>
            <a:rPr kumimoji="1" lang="en-US" altLang="ja-JP" sz="800">
              <a:solidFill>
                <a:schemeClr val="tx1"/>
              </a:solidFill>
              <a:latin typeface="+mn-ea"/>
              <a:ea typeface="+mn-ea"/>
            </a:rPr>
            <a:t>13,000</a:t>
          </a:r>
          <a:r>
            <a:rPr kumimoji="1" lang="ja-JP" altLang="en-US" sz="800">
              <a:solidFill>
                <a:schemeClr val="tx1"/>
              </a:solidFill>
              <a:latin typeface="+mn-ea"/>
              <a:ea typeface="+mn-ea"/>
            </a:rPr>
            <a:t>円</a:t>
          </a:r>
          <a:r>
            <a:rPr kumimoji="1" lang="en-US" altLang="ja-JP" sz="800">
              <a:solidFill>
                <a:schemeClr val="tx1"/>
              </a:solidFill>
              <a:latin typeface="+mn-ea"/>
              <a:ea typeface="+mn-ea"/>
            </a:rPr>
            <a:t>(</a:t>
          </a:r>
          <a:r>
            <a:rPr kumimoji="1" lang="ja-JP" altLang="en-US" sz="800">
              <a:solidFill>
                <a:schemeClr val="tx1"/>
              </a:solidFill>
              <a:latin typeface="+mn-ea"/>
              <a:ea typeface="+mn-ea"/>
            </a:rPr>
            <a:t>上限</a:t>
          </a:r>
          <a:r>
            <a:rPr kumimoji="1" lang="en-US" altLang="ja-JP" sz="800">
              <a:solidFill>
                <a:schemeClr val="tx1"/>
              </a:solidFill>
              <a:latin typeface="+mn-ea"/>
              <a:ea typeface="+mn-ea"/>
            </a:rPr>
            <a:t>10,000</a:t>
          </a:r>
          <a:r>
            <a:rPr kumimoji="1" lang="ja-JP" altLang="en-US" sz="800">
              <a:solidFill>
                <a:schemeClr val="tx1"/>
              </a:solidFill>
              <a:latin typeface="+mn-ea"/>
              <a:ea typeface="+mn-ea"/>
            </a:rPr>
            <a:t>円</a:t>
          </a:r>
          <a:r>
            <a:rPr kumimoji="1" lang="en-US" altLang="ja-JP" sz="800">
              <a:solidFill>
                <a:schemeClr val="tx1"/>
              </a:solidFill>
              <a:latin typeface="+mn-ea"/>
              <a:ea typeface="+mn-ea"/>
            </a:rPr>
            <a:t>)</a:t>
          </a:r>
        </a:p>
        <a:p>
          <a:pPr algn="l"/>
          <a:r>
            <a:rPr kumimoji="1" lang="ja-JP" altLang="en-US" sz="800">
              <a:solidFill>
                <a:schemeClr val="tx1"/>
              </a:solidFill>
              <a:latin typeface="+mn-ea"/>
              <a:ea typeface="+mn-ea"/>
            </a:rPr>
            <a:t>必要経費を全て入れる</a:t>
          </a:r>
        </a:p>
      </xdr:txBody>
    </xdr:sp>
    <xdr:clientData/>
  </xdr:twoCellAnchor>
  <xdr:twoCellAnchor>
    <xdr:from>
      <xdr:col>39</xdr:col>
      <xdr:colOff>209551</xdr:colOff>
      <xdr:row>193</xdr:row>
      <xdr:rowOff>66675</xdr:rowOff>
    </xdr:from>
    <xdr:to>
      <xdr:col>46</xdr:col>
      <xdr:colOff>28575</xdr:colOff>
      <xdr:row>194</xdr:row>
      <xdr:rowOff>161926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124951" y="44986575"/>
          <a:ext cx="1419224" cy="34290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800">
              <a:solidFill>
                <a:schemeClr val="tx1"/>
              </a:solidFill>
              <a:latin typeface="+mn-ea"/>
              <a:ea typeface="+mn-ea"/>
            </a:rPr>
            <a:t>上限</a:t>
          </a:r>
          <a:r>
            <a:rPr kumimoji="1" lang="en-US" altLang="ja-JP" sz="800">
              <a:solidFill>
                <a:schemeClr val="tx1"/>
              </a:solidFill>
              <a:latin typeface="+mn-ea"/>
              <a:ea typeface="+mn-ea"/>
            </a:rPr>
            <a:t>10,000</a:t>
          </a:r>
          <a:r>
            <a:rPr kumimoji="1" lang="ja-JP" altLang="en-US" sz="800">
              <a:solidFill>
                <a:schemeClr val="tx1"/>
              </a:solidFill>
              <a:latin typeface="+mn-ea"/>
              <a:ea typeface="+mn-ea"/>
            </a:rPr>
            <a:t>円（東京の場合）を反映させて計算する</a:t>
          </a:r>
        </a:p>
      </xdr:txBody>
    </xdr:sp>
    <xdr:clientData/>
  </xdr:twoCellAnchor>
  <xdr:twoCellAnchor>
    <xdr:from>
      <xdr:col>33</xdr:col>
      <xdr:colOff>190501</xdr:colOff>
      <xdr:row>93</xdr:row>
      <xdr:rowOff>838199</xdr:rowOff>
    </xdr:from>
    <xdr:to>
      <xdr:col>39</xdr:col>
      <xdr:colOff>219075</xdr:colOff>
      <xdr:row>95</xdr:row>
      <xdr:rowOff>76199</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734301" y="24174449"/>
          <a:ext cx="1400174" cy="3429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今回実施する店舗での、</a:t>
          </a:r>
          <a:endParaRPr kumimoji="1" lang="en-US" altLang="ja-JP" sz="800">
            <a:solidFill>
              <a:schemeClr val="tx1"/>
            </a:solidFill>
          </a:endParaRPr>
        </a:p>
        <a:p>
          <a:pPr algn="l"/>
          <a:r>
            <a:rPr kumimoji="1" lang="ja-JP" altLang="en-US" sz="800">
              <a:solidFill>
                <a:schemeClr val="tx1"/>
              </a:solidFill>
            </a:rPr>
            <a:t>前年度実績を記入する。</a:t>
          </a:r>
        </a:p>
      </xdr:txBody>
    </xdr:sp>
    <xdr:clientData/>
  </xdr:twoCellAnchor>
  <xdr:twoCellAnchor>
    <xdr:from>
      <xdr:col>54</xdr:col>
      <xdr:colOff>0</xdr:colOff>
      <xdr:row>6</xdr:row>
      <xdr:rowOff>71073</xdr:rowOff>
    </xdr:from>
    <xdr:to>
      <xdr:col>58</xdr:col>
      <xdr:colOff>183172</xdr:colOff>
      <xdr:row>7</xdr:row>
      <xdr:rowOff>87923</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2344400" y="1099773"/>
          <a:ext cx="1097572" cy="1883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実施の</a:t>
          </a:r>
          <a:r>
            <a:rPr kumimoji="1" lang="en-US" altLang="ja-JP" sz="800">
              <a:solidFill>
                <a:schemeClr val="tx1"/>
              </a:solidFill>
              <a:latin typeface="+mn-ea"/>
              <a:ea typeface="+mn-ea"/>
            </a:rPr>
            <a:t>14</a:t>
          </a:r>
          <a:r>
            <a:rPr kumimoji="1" lang="ja-JP" altLang="en-US" sz="800">
              <a:solidFill>
                <a:schemeClr val="tx1"/>
              </a:solidFill>
              <a:latin typeface="+mn-ea"/>
              <a:ea typeface="+mn-ea"/>
            </a:rPr>
            <a:t>日前までに</a:t>
          </a:r>
        </a:p>
      </xdr:txBody>
    </xdr:sp>
    <xdr:clientData/>
  </xdr:twoCellAnchor>
  <xdr:twoCellAnchor>
    <xdr:from>
      <xdr:col>54</xdr:col>
      <xdr:colOff>9527</xdr:colOff>
      <xdr:row>7</xdr:row>
      <xdr:rowOff>133351</xdr:rowOff>
    </xdr:from>
    <xdr:to>
      <xdr:col>56</xdr:col>
      <xdr:colOff>76201</xdr:colOff>
      <xdr:row>8</xdr:row>
      <xdr:rowOff>152400</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2353927" y="1333501"/>
          <a:ext cx="523874" cy="19049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平日のみ</a:t>
          </a:r>
        </a:p>
      </xdr:txBody>
    </xdr:sp>
    <xdr:clientData/>
  </xdr:twoCellAnchor>
  <xdr:twoCellAnchor>
    <xdr:from>
      <xdr:col>53</xdr:col>
      <xdr:colOff>0</xdr:colOff>
      <xdr:row>64</xdr:row>
      <xdr:rowOff>123825</xdr:rowOff>
    </xdr:from>
    <xdr:to>
      <xdr:col>56</xdr:col>
      <xdr:colOff>200025</xdr:colOff>
      <xdr:row>64</xdr:row>
      <xdr:rowOff>323850</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2115800" y="13296900"/>
          <a:ext cx="885825" cy="2000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p>
      </xdr:txBody>
    </xdr:sp>
    <xdr:clientData/>
  </xdr:twoCellAnchor>
  <xdr:twoCellAnchor>
    <xdr:from>
      <xdr:col>44</xdr:col>
      <xdr:colOff>171450</xdr:colOff>
      <xdr:row>65</xdr:row>
      <xdr:rowOff>114300</xdr:rowOff>
    </xdr:from>
    <xdr:to>
      <xdr:col>49</xdr:col>
      <xdr:colOff>180975</xdr:colOff>
      <xdr:row>66</xdr:row>
      <xdr:rowOff>123825</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0229850" y="13801725"/>
          <a:ext cx="1152525" cy="2571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売上の大きい順に記入</a:t>
          </a:r>
        </a:p>
      </xdr:txBody>
    </xdr:sp>
    <xdr:clientData/>
  </xdr:twoCellAnchor>
  <xdr:twoCellAnchor>
    <xdr:from>
      <xdr:col>50</xdr:col>
      <xdr:colOff>76201</xdr:colOff>
      <xdr:row>93</xdr:row>
      <xdr:rowOff>733425</xdr:rowOff>
    </xdr:from>
    <xdr:to>
      <xdr:col>57</xdr:col>
      <xdr:colOff>133351</xdr:colOff>
      <xdr:row>96</xdr:row>
      <xdr:rowOff>171450</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11506201" y="23002875"/>
          <a:ext cx="1657350" cy="7905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テスト販売は、</a:t>
          </a:r>
          <a:endParaRPr kumimoji="1" lang="en-US" altLang="ja-JP" sz="800">
            <a:solidFill>
              <a:schemeClr val="tx1"/>
            </a:solidFill>
          </a:endParaRPr>
        </a:p>
        <a:p>
          <a:pPr algn="l"/>
          <a:r>
            <a:rPr kumimoji="1" lang="ja-JP" altLang="en-US" sz="800">
              <a:solidFill>
                <a:schemeClr val="tx1"/>
              </a:solidFill>
            </a:rPr>
            <a:t>・定番商品の回転率を上げるため</a:t>
          </a:r>
          <a:endParaRPr kumimoji="1" lang="en-US" altLang="ja-JP" sz="800">
            <a:solidFill>
              <a:schemeClr val="tx1"/>
            </a:solidFill>
          </a:endParaRPr>
        </a:p>
        <a:p>
          <a:pPr algn="l"/>
          <a:r>
            <a:rPr kumimoji="1" lang="ja-JP" altLang="en-US" sz="800">
              <a:solidFill>
                <a:schemeClr val="tx1"/>
              </a:solidFill>
            </a:rPr>
            <a:t>・新商品の認知度を上げるため</a:t>
          </a:r>
          <a:endParaRPr kumimoji="1" lang="en-US" altLang="ja-JP" sz="800">
            <a:solidFill>
              <a:schemeClr val="tx1"/>
            </a:solidFill>
          </a:endParaRPr>
        </a:p>
        <a:p>
          <a:pPr algn="l"/>
          <a:r>
            <a:rPr kumimoji="1" lang="ja-JP" altLang="en-US" sz="800">
              <a:solidFill>
                <a:schemeClr val="tx1"/>
              </a:solidFill>
            </a:rPr>
            <a:t>・消費者の意見を収集するため</a:t>
          </a:r>
          <a:endParaRPr kumimoji="1" lang="en-US" altLang="ja-JP" sz="800">
            <a:solidFill>
              <a:schemeClr val="tx1"/>
            </a:solidFill>
          </a:endParaRPr>
        </a:p>
        <a:p>
          <a:pPr algn="l"/>
          <a:r>
            <a:rPr kumimoji="1" lang="ja-JP" altLang="en-US" sz="800">
              <a:solidFill>
                <a:schemeClr val="tx1"/>
              </a:solidFill>
            </a:rPr>
            <a:t>などが目的となる。</a:t>
          </a:r>
        </a:p>
      </xdr:txBody>
    </xdr:sp>
    <xdr:clientData/>
  </xdr:twoCellAnchor>
  <xdr:twoCellAnchor>
    <xdr:from>
      <xdr:col>33</xdr:col>
      <xdr:colOff>180976</xdr:colOff>
      <xdr:row>95</xdr:row>
      <xdr:rowOff>133348</xdr:rowOff>
    </xdr:from>
    <xdr:to>
      <xdr:col>39</xdr:col>
      <xdr:colOff>209550</xdr:colOff>
      <xdr:row>97</xdr:row>
      <xdr:rowOff>161925</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7724776" y="23507698"/>
          <a:ext cx="1400174" cy="523877"/>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量販店フェアの場合は、</a:t>
          </a:r>
          <a:endParaRPr kumimoji="1" lang="en-US" altLang="ja-JP" sz="800">
            <a:solidFill>
              <a:schemeClr val="tx1"/>
            </a:solidFill>
          </a:endParaRPr>
        </a:p>
        <a:p>
          <a:pPr algn="l"/>
          <a:r>
            <a:rPr kumimoji="1" lang="ja-JP" altLang="en-US" sz="800">
              <a:solidFill>
                <a:schemeClr val="tx1"/>
              </a:solidFill>
            </a:rPr>
            <a:t>そのフェア開催エリアでの県産品商社への販売額</a:t>
          </a:r>
        </a:p>
      </xdr:txBody>
    </xdr:sp>
    <xdr:clientData/>
  </xdr:twoCellAnchor>
  <xdr:twoCellAnchor>
    <xdr:from>
      <xdr:col>48</xdr:col>
      <xdr:colOff>38099</xdr:colOff>
      <xdr:row>98</xdr:row>
      <xdr:rowOff>171450</xdr:rowOff>
    </xdr:from>
    <xdr:to>
      <xdr:col>54</xdr:col>
      <xdr:colOff>161924</xdr:colOff>
      <xdr:row>99</xdr:row>
      <xdr:rowOff>228600</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11010899" y="24288750"/>
          <a:ext cx="1495425" cy="3048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直接店舗からの依頼であれば、</a:t>
          </a:r>
          <a:endParaRPr kumimoji="1" lang="en-US" altLang="ja-JP" sz="800">
            <a:solidFill>
              <a:schemeClr val="tx1"/>
            </a:solidFill>
          </a:endParaRPr>
        </a:p>
        <a:p>
          <a:pPr algn="l"/>
          <a:r>
            <a:rPr kumimoji="1" lang="ja-JP" altLang="en-US" sz="800">
              <a:solidFill>
                <a:schemeClr val="tx1"/>
              </a:solidFill>
            </a:rPr>
            <a:t>店舗の担当者名を記入。</a:t>
          </a:r>
        </a:p>
      </xdr:txBody>
    </xdr:sp>
    <xdr:clientData/>
  </xdr:twoCellAnchor>
  <xdr:twoCellAnchor>
    <xdr:from>
      <xdr:col>33</xdr:col>
      <xdr:colOff>190501</xdr:colOff>
      <xdr:row>93</xdr:row>
      <xdr:rowOff>838199</xdr:rowOff>
    </xdr:from>
    <xdr:to>
      <xdr:col>39</xdr:col>
      <xdr:colOff>219075</xdr:colOff>
      <xdr:row>95</xdr:row>
      <xdr:rowOff>76199</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7734301" y="23107649"/>
          <a:ext cx="1400174" cy="3429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今回実施する店舗での、</a:t>
          </a:r>
          <a:endParaRPr kumimoji="1" lang="en-US" altLang="ja-JP" sz="800">
            <a:solidFill>
              <a:schemeClr val="tx1"/>
            </a:solidFill>
          </a:endParaRPr>
        </a:p>
        <a:p>
          <a:pPr algn="l"/>
          <a:r>
            <a:rPr kumimoji="1" lang="ja-JP" altLang="en-US" sz="800">
              <a:solidFill>
                <a:schemeClr val="tx1"/>
              </a:solidFill>
            </a:rPr>
            <a:t>前年度実績を記入する。</a:t>
          </a:r>
        </a:p>
      </xdr:txBody>
    </xdr:sp>
    <xdr:clientData/>
  </xdr:twoCellAnchor>
  <xdr:twoCellAnchor>
    <xdr:from>
      <xdr:col>50</xdr:col>
      <xdr:colOff>189383</xdr:colOff>
      <xdr:row>84</xdr:row>
      <xdr:rowOff>15127</xdr:rowOff>
    </xdr:from>
    <xdr:to>
      <xdr:col>54</xdr:col>
      <xdr:colOff>179857</xdr:colOff>
      <xdr:row>85</xdr:row>
      <xdr:rowOff>235321</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1395265" y="20006421"/>
          <a:ext cx="886945" cy="466724"/>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企画書は店舗毎に</a:t>
          </a:r>
          <a:endParaRPr kumimoji="1" lang="en-US" altLang="ja-JP" sz="800">
            <a:solidFill>
              <a:schemeClr val="tx1"/>
            </a:solidFill>
          </a:endParaRPr>
        </a:p>
        <a:p>
          <a:pPr algn="l"/>
          <a:r>
            <a:rPr kumimoji="1" lang="ja-JP" altLang="en-US" sz="800">
              <a:solidFill>
                <a:schemeClr val="tx1"/>
              </a:solidFill>
            </a:rPr>
            <a:t>一枚提出すること。</a:t>
          </a:r>
        </a:p>
      </xdr:txBody>
    </xdr:sp>
    <xdr:clientData/>
  </xdr:twoCellAnchor>
  <xdr:twoCellAnchor>
    <xdr:from>
      <xdr:col>0</xdr:col>
      <xdr:colOff>66675</xdr:colOff>
      <xdr:row>71</xdr:row>
      <xdr:rowOff>47625</xdr:rowOff>
    </xdr:from>
    <xdr:to>
      <xdr:col>7</xdr:col>
      <xdr:colOff>169770</xdr:colOff>
      <xdr:row>71</xdr:row>
      <xdr:rowOff>350184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675" y="15220950"/>
          <a:ext cx="170329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21</xdr:col>
      <xdr:colOff>33618</xdr:colOff>
      <xdr:row>13</xdr:row>
      <xdr:rowOff>33618</xdr:rowOff>
    </xdr:from>
    <xdr:to>
      <xdr:col>27</xdr:col>
      <xdr:colOff>68247</xdr:colOff>
      <xdr:row>15</xdr:row>
      <xdr:rowOff>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740089" y="2353236"/>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21</xdr:col>
      <xdr:colOff>89647</xdr:colOff>
      <xdr:row>224</xdr:row>
      <xdr:rowOff>56030</xdr:rowOff>
    </xdr:from>
    <xdr:to>
      <xdr:col>27</xdr:col>
      <xdr:colOff>124276</xdr:colOff>
      <xdr:row>225</xdr:row>
      <xdr:rowOff>112061</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796118" y="51905648"/>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14</xdr:col>
      <xdr:colOff>168088</xdr:colOff>
      <xdr:row>7</xdr:row>
      <xdr:rowOff>123265</xdr:rowOff>
    </xdr:from>
    <xdr:to>
      <xdr:col>27</xdr:col>
      <xdr:colOff>154401</xdr:colOff>
      <xdr:row>9</xdr:row>
      <xdr:rowOff>43914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05735" y="1299883"/>
          <a:ext cx="2899842" cy="256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住所、氏名、役職は履歴事項のとおり記載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oneCellAnchor>
    <xdr:from>
      <xdr:col>8</xdr:col>
      <xdr:colOff>11205</xdr:colOff>
      <xdr:row>93</xdr:row>
      <xdr:rowOff>605115</xdr:rowOff>
    </xdr:from>
    <xdr:ext cx="3866029"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04146" y="22815174"/>
          <a:ext cx="3866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特設会場で実施する際は、理由を具体的に記入して下さい。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17</xdr:col>
      <xdr:colOff>29132</xdr:colOff>
      <xdr:row>189</xdr:row>
      <xdr:rowOff>242608</xdr:rowOff>
    </xdr:from>
    <xdr:ext cx="2667000" cy="65722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895161" y="39653696"/>
          <a:ext cx="2667000" cy="6572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こちらの日付は空白のままご提出ください。</a:t>
          </a:r>
        </a:p>
      </xdr:txBody>
    </xdr:sp>
    <xdr:clientData fPrintsWithSheet="0"/>
  </xdr:oneCellAnchor>
  <xdr:oneCellAnchor>
    <xdr:from>
      <xdr:col>0</xdr:col>
      <xdr:colOff>0</xdr:colOff>
      <xdr:row>204</xdr:row>
      <xdr:rowOff>802</xdr:rowOff>
    </xdr:from>
    <xdr:ext cx="6581776" cy="92392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0" y="43109831"/>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twoCellAnchor>
    <xdr:from>
      <xdr:col>56</xdr:col>
      <xdr:colOff>180975</xdr:colOff>
      <xdr:row>5</xdr:row>
      <xdr:rowOff>19050</xdr:rowOff>
    </xdr:from>
    <xdr:to>
      <xdr:col>60</xdr:col>
      <xdr:colOff>542924</xdr:colOff>
      <xdr:row>6</xdr:row>
      <xdr:rowOff>28575</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3049250" y="876300"/>
          <a:ext cx="1000124"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6</xdr:row>
      <xdr:rowOff>95250</xdr:rowOff>
    </xdr:from>
    <xdr:to>
      <xdr:col>59</xdr:col>
      <xdr:colOff>57150</xdr:colOff>
      <xdr:row>7</xdr:row>
      <xdr:rowOff>123826</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049251" y="1123950"/>
          <a:ext cx="561974" cy="2000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15</xdr:row>
      <xdr:rowOff>161925</xdr:rowOff>
    </xdr:from>
    <xdr:to>
      <xdr:col>47</xdr:col>
      <xdr:colOff>190500</xdr:colOff>
      <xdr:row>17</xdr:row>
      <xdr:rowOff>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9210675" y="2905125"/>
          <a:ext cx="1876425"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40</xdr:col>
      <xdr:colOff>142875</xdr:colOff>
      <xdr:row>37</xdr:row>
      <xdr:rowOff>57149</xdr:rowOff>
    </xdr:from>
    <xdr:to>
      <xdr:col>45</xdr:col>
      <xdr:colOff>95250</xdr:colOff>
      <xdr:row>38</xdr:row>
      <xdr:rowOff>95250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9439275" y="7410449"/>
          <a:ext cx="1095375" cy="20955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61</xdr:col>
      <xdr:colOff>128205</xdr:colOff>
      <xdr:row>161</xdr:row>
      <xdr:rowOff>425822</xdr:rowOff>
    </xdr:from>
    <xdr:to>
      <xdr:col>63</xdr:col>
      <xdr:colOff>342339</xdr:colOff>
      <xdr:row>164</xdr:row>
      <xdr:rowOff>45941</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3945058" y="33034940"/>
          <a:ext cx="1581252" cy="65106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r>
            <a:rPr kumimoji="1" lang="ja-JP" altLang="en-US" sz="800">
              <a:solidFill>
                <a:sysClr val="windowText" lastClr="000000"/>
              </a:solidFill>
            </a:rPr>
            <a:t>内訳</a:t>
          </a:r>
          <a:endParaRPr kumimoji="1" lang="en-US" altLang="ja-JP" sz="800">
            <a:solidFill>
              <a:sysClr val="windowText" lastClr="000000"/>
            </a:solidFill>
          </a:endParaRPr>
        </a:p>
        <a:p>
          <a:pPr algn="l"/>
          <a:r>
            <a:rPr kumimoji="1" lang="ja-JP" altLang="en-US" sz="800">
              <a:solidFill>
                <a:sysClr val="windowText" lastClr="000000"/>
              </a:solidFill>
            </a:rPr>
            <a:t>マネキン雇用　</a:t>
          </a:r>
          <a:r>
            <a:rPr kumimoji="1" lang="en-US" altLang="ja-JP" sz="800">
              <a:solidFill>
                <a:sysClr val="windowText" lastClr="000000"/>
              </a:solidFill>
            </a:rPr>
            <a:t>10,000</a:t>
          </a:r>
          <a:r>
            <a:rPr kumimoji="1" lang="ja-JP" altLang="en-US" sz="800">
              <a:solidFill>
                <a:sysClr val="windowText" lastClr="000000"/>
              </a:solidFill>
            </a:rPr>
            <a:t>円</a:t>
          </a:r>
          <a:r>
            <a:rPr kumimoji="1" lang="en-US" altLang="ja-JP" sz="800">
              <a:solidFill>
                <a:sysClr val="windowText" lastClr="000000"/>
              </a:solidFill>
            </a:rPr>
            <a:t>×5</a:t>
          </a:r>
          <a:r>
            <a:rPr kumimoji="1" lang="ja-JP" altLang="en-US" sz="800">
              <a:solidFill>
                <a:sysClr val="windowText" lastClr="000000"/>
              </a:solidFill>
            </a:rPr>
            <a:t>日</a:t>
          </a:r>
          <a:endParaRPr kumimoji="1" lang="en-US" altLang="ja-JP" sz="800">
            <a:solidFill>
              <a:sysClr val="windowText" lastClr="000000"/>
            </a:solidFill>
          </a:endParaRPr>
        </a:p>
        <a:p>
          <a:pPr algn="l"/>
          <a:r>
            <a:rPr kumimoji="1" lang="ja-JP" altLang="en-US" sz="800">
              <a:solidFill>
                <a:sysClr val="windowText" lastClr="000000"/>
              </a:solidFill>
            </a:rPr>
            <a:t>試食サンプル代　</a:t>
          </a:r>
          <a:r>
            <a:rPr kumimoji="1" lang="en-US" altLang="ja-JP" sz="800">
              <a:solidFill>
                <a:sysClr val="windowText" lastClr="000000"/>
              </a:solidFill>
            </a:rPr>
            <a:t>3,000</a:t>
          </a:r>
          <a:r>
            <a:rPr kumimoji="1" lang="ja-JP" altLang="en-US" sz="800">
              <a:solidFill>
                <a:sysClr val="windowText" lastClr="000000"/>
              </a:solidFill>
            </a:rPr>
            <a:t>円</a:t>
          </a:r>
          <a:r>
            <a:rPr kumimoji="1" lang="en-US" altLang="ja-JP" sz="800">
              <a:solidFill>
                <a:sysClr val="windowText" lastClr="000000"/>
              </a:solidFill>
            </a:rPr>
            <a:t>×5</a:t>
          </a:r>
          <a:r>
            <a:rPr kumimoji="1" lang="ja-JP" altLang="en-US" sz="800">
              <a:solidFill>
                <a:sysClr val="windowText" lastClr="000000"/>
              </a:solidFill>
            </a:rPr>
            <a:t>日</a:t>
          </a:r>
          <a:endParaRPr kumimoji="1" lang="en-US" altLang="ja-JP" sz="800">
            <a:solidFill>
              <a:sysClr val="windowText" lastClr="000000"/>
            </a:solidFill>
          </a:endParaRPr>
        </a:p>
        <a:p>
          <a:pPr algn="l"/>
          <a:r>
            <a:rPr kumimoji="1" lang="ja-JP" altLang="en-US" sz="800">
              <a:solidFill>
                <a:sysClr val="windowText" lastClr="000000"/>
              </a:solidFill>
            </a:rPr>
            <a:t>サンプル代が計画より増</a:t>
          </a:r>
        </a:p>
      </xdr:txBody>
    </xdr:sp>
    <xdr:clientData/>
  </xdr:twoCellAnchor>
  <xdr:twoCellAnchor>
    <xdr:from>
      <xdr:col>61</xdr:col>
      <xdr:colOff>150772</xdr:colOff>
      <xdr:row>166</xdr:row>
      <xdr:rowOff>12274</xdr:rowOff>
    </xdr:from>
    <xdr:to>
      <xdr:col>62</xdr:col>
      <xdr:colOff>612045</xdr:colOff>
      <xdr:row>168</xdr:row>
      <xdr:rowOff>127187</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13967625" y="34145392"/>
          <a:ext cx="1144832" cy="60797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rPr>
            <a:t>内訳</a:t>
          </a:r>
          <a:endParaRPr kumimoji="1" lang="en-US" altLang="ja-JP" sz="800">
            <a:solidFill>
              <a:sysClr val="windowText" lastClr="000000"/>
            </a:solidFill>
          </a:endParaRPr>
        </a:p>
        <a:p>
          <a:pPr algn="l"/>
          <a:r>
            <a:rPr kumimoji="1" lang="ja-JP" altLang="en-US" sz="800">
              <a:solidFill>
                <a:sysClr val="windowText" lastClr="000000"/>
              </a:solidFill>
            </a:rPr>
            <a:t>職員</a:t>
          </a:r>
          <a:r>
            <a:rPr kumimoji="1" lang="en-US" altLang="ja-JP" sz="800">
              <a:solidFill>
                <a:sysClr val="windowText" lastClr="000000"/>
              </a:solidFill>
            </a:rPr>
            <a:t>1</a:t>
          </a:r>
          <a:r>
            <a:rPr kumimoji="1" lang="ja-JP" altLang="en-US" sz="800">
              <a:solidFill>
                <a:sysClr val="windowText" lastClr="000000"/>
              </a:solidFill>
            </a:rPr>
            <a:t>名　</a:t>
          </a:r>
          <a:r>
            <a:rPr kumimoji="1" lang="en-US" altLang="ja-JP" sz="800">
              <a:solidFill>
                <a:sysClr val="windowText" lastClr="000000"/>
              </a:solidFill>
            </a:rPr>
            <a:t>4</a:t>
          </a:r>
          <a:r>
            <a:rPr kumimoji="1" lang="ja-JP" altLang="en-US" sz="800">
              <a:solidFill>
                <a:sysClr val="windowText" lastClr="000000"/>
              </a:solidFill>
            </a:rPr>
            <a:t>泊</a:t>
          </a:r>
          <a:r>
            <a:rPr kumimoji="1" lang="en-US" altLang="ja-JP" sz="800">
              <a:solidFill>
                <a:sysClr val="windowText" lastClr="000000"/>
              </a:solidFill>
            </a:rPr>
            <a:t>5</a:t>
          </a:r>
          <a:r>
            <a:rPr kumimoji="1" lang="ja-JP" altLang="en-US" sz="800">
              <a:solidFill>
                <a:sysClr val="windowText" lastClr="000000"/>
              </a:solidFill>
            </a:rPr>
            <a:t>日</a:t>
          </a:r>
          <a:endParaRPr kumimoji="1" lang="en-US" altLang="ja-JP" sz="800">
            <a:solidFill>
              <a:sysClr val="windowText" lastClr="000000"/>
            </a:solidFill>
          </a:endParaRPr>
        </a:p>
        <a:p>
          <a:pPr algn="l"/>
          <a:r>
            <a:rPr kumimoji="1" lang="en-US" altLang="ja-JP" sz="800">
              <a:solidFill>
                <a:sysClr val="windowText" lastClr="000000"/>
              </a:solidFill>
            </a:rPr>
            <a:t>1</a:t>
          </a:r>
          <a:r>
            <a:rPr kumimoji="1" lang="ja-JP" altLang="en-US" sz="800">
              <a:solidFill>
                <a:sysClr val="windowText" lastClr="000000"/>
              </a:solidFill>
            </a:rPr>
            <a:t>～</a:t>
          </a:r>
          <a:r>
            <a:rPr kumimoji="1" lang="en-US" altLang="ja-JP" sz="800">
              <a:solidFill>
                <a:sysClr val="windowText" lastClr="000000"/>
              </a:solidFill>
            </a:rPr>
            <a:t>4</a:t>
          </a:r>
          <a:r>
            <a:rPr kumimoji="1" lang="ja-JP" altLang="en-US" sz="800">
              <a:solidFill>
                <a:sysClr val="windowText" lastClr="000000"/>
              </a:solidFill>
            </a:rPr>
            <a:t>泊目</a:t>
          </a:r>
          <a:r>
            <a:rPr kumimoji="1" lang="en-US" altLang="ja-JP" sz="800">
              <a:solidFill>
                <a:sysClr val="windowText" lastClr="000000"/>
              </a:solidFill>
            </a:rPr>
            <a:t>7,000</a:t>
          </a:r>
          <a:r>
            <a:rPr kumimoji="1" lang="ja-JP" altLang="en-US" sz="800">
              <a:solidFill>
                <a:sysClr val="windowText" lastClr="000000"/>
              </a:solidFill>
            </a:rPr>
            <a:t>円</a:t>
          </a:r>
          <a:endParaRPr kumimoji="1" lang="en-US" altLang="ja-JP" sz="800">
            <a:solidFill>
              <a:sysClr val="windowText" lastClr="000000"/>
            </a:solidFill>
          </a:endParaRPr>
        </a:p>
        <a:p>
          <a:pPr algn="l"/>
          <a:r>
            <a:rPr kumimoji="1" lang="en-US" altLang="ja-JP" sz="800">
              <a:solidFill>
                <a:sysClr val="windowText" lastClr="000000"/>
              </a:solidFill>
            </a:rPr>
            <a:t>4</a:t>
          </a:r>
          <a:r>
            <a:rPr kumimoji="1" lang="ja-JP" altLang="en-US" sz="800">
              <a:solidFill>
                <a:sysClr val="windowText" lastClr="000000"/>
              </a:solidFill>
            </a:rPr>
            <a:t>泊目が計画より減</a:t>
          </a:r>
          <a:endParaRPr kumimoji="1" lang="en-US" altLang="ja-JP" sz="800">
            <a:solidFill>
              <a:sysClr val="windowText" lastClr="000000"/>
            </a:solidFill>
          </a:endParaRPr>
        </a:p>
      </xdr:txBody>
    </xdr:sp>
    <xdr:clientData/>
  </xdr:twoCellAnchor>
  <xdr:twoCellAnchor>
    <xdr:from>
      <xdr:col>57</xdr:col>
      <xdr:colOff>19051</xdr:colOff>
      <xdr:row>192</xdr:row>
      <xdr:rowOff>28575</xdr:rowOff>
    </xdr:from>
    <xdr:to>
      <xdr:col>60</xdr:col>
      <xdr:colOff>76201</xdr:colOff>
      <xdr:row>193</xdr:row>
      <xdr:rowOff>66674</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3115926" y="40576500"/>
          <a:ext cx="742950" cy="28574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38099</xdr:colOff>
      <xdr:row>203</xdr:row>
      <xdr:rowOff>133349</xdr:rowOff>
    </xdr:from>
    <xdr:to>
      <xdr:col>46</xdr:col>
      <xdr:colOff>38100</xdr:colOff>
      <xdr:row>204</xdr:row>
      <xdr:rowOff>161924</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9563099" y="43405424"/>
          <a:ext cx="1143001" cy="2762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54</xdr:col>
      <xdr:colOff>190500</xdr:colOff>
      <xdr:row>221</xdr:row>
      <xdr:rowOff>361949</xdr:rowOff>
    </xdr:from>
    <xdr:to>
      <xdr:col>60</xdr:col>
      <xdr:colOff>66674</xdr:colOff>
      <xdr:row>223</xdr:row>
      <xdr:rowOff>78440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12393706" y="49118743"/>
          <a:ext cx="1220880" cy="344021"/>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47</xdr:col>
      <xdr:colOff>181027</xdr:colOff>
      <xdr:row>162</xdr:row>
      <xdr:rowOff>0</xdr:rowOff>
    </xdr:from>
    <xdr:to>
      <xdr:col>54</xdr:col>
      <xdr:colOff>78440</xdr:colOff>
      <xdr:row>162</xdr:row>
      <xdr:rowOff>220756</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0882645" y="34357235"/>
          <a:ext cx="1399001" cy="22075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rPr>
            <a:t>上限額を反映させた額を記入</a:t>
          </a:r>
          <a:endParaRPr kumimoji="1" lang="en-US" altLang="ja-JP" sz="800">
            <a:solidFill>
              <a:sysClr val="windowText" lastClr="000000"/>
            </a:solidFill>
          </a:endParaRPr>
        </a:p>
      </xdr:txBody>
    </xdr:sp>
    <xdr:clientData/>
  </xdr:twoCellAnchor>
  <xdr:twoCellAnchor>
    <xdr:from>
      <xdr:col>52</xdr:col>
      <xdr:colOff>117661</xdr:colOff>
      <xdr:row>61</xdr:row>
      <xdr:rowOff>9526</xdr:rowOff>
    </xdr:from>
    <xdr:to>
      <xdr:col>60</xdr:col>
      <xdr:colOff>41461</xdr:colOff>
      <xdr:row>61</xdr:row>
      <xdr:rowOff>200025</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1872632" y="11114555"/>
          <a:ext cx="1716741" cy="19049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報告書は店舗毎に１部ずつ提出</a:t>
          </a:r>
          <a:endParaRPr kumimoji="1" lang="en-US" altLang="ja-JP" sz="800">
            <a:solidFill>
              <a:schemeClr val="tx1"/>
            </a:solidFill>
          </a:endParaRPr>
        </a:p>
      </xdr:txBody>
    </xdr:sp>
    <xdr:clientData/>
  </xdr:twoCellAnchor>
  <xdr:twoCellAnchor>
    <xdr:from>
      <xdr:col>56</xdr:col>
      <xdr:colOff>113741</xdr:colOff>
      <xdr:row>58</xdr:row>
      <xdr:rowOff>245971</xdr:rowOff>
    </xdr:from>
    <xdr:to>
      <xdr:col>61</xdr:col>
      <xdr:colOff>290233</xdr:colOff>
      <xdr:row>59</xdr:row>
      <xdr:rowOff>226920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12765182" y="10678647"/>
          <a:ext cx="1341904" cy="22747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補助対象になっている期間</a:t>
          </a:r>
          <a:endParaRPr kumimoji="1" lang="en-US" altLang="ja-JP" sz="800">
            <a:solidFill>
              <a:schemeClr val="tx1"/>
            </a:solidFill>
          </a:endParaRPr>
        </a:p>
      </xdr:txBody>
    </xdr:sp>
    <xdr:clientData/>
  </xdr:twoCellAnchor>
  <xdr:twoCellAnchor>
    <xdr:from>
      <xdr:col>53</xdr:col>
      <xdr:colOff>21293</xdr:colOff>
      <xdr:row>53</xdr:row>
      <xdr:rowOff>104777</xdr:rowOff>
    </xdr:from>
    <xdr:to>
      <xdr:col>57</xdr:col>
      <xdr:colOff>11766</xdr:colOff>
      <xdr:row>58</xdr:row>
      <xdr:rowOff>192182</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12000381" y="10089218"/>
          <a:ext cx="886944" cy="53564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企画書は店舗毎に</a:t>
          </a:r>
          <a:endParaRPr kumimoji="1" lang="en-US" altLang="ja-JP" sz="800">
            <a:solidFill>
              <a:schemeClr val="tx1"/>
            </a:solidFill>
          </a:endParaRPr>
        </a:p>
        <a:p>
          <a:pPr algn="l"/>
          <a:r>
            <a:rPr kumimoji="1" lang="ja-JP" altLang="en-US" sz="800">
              <a:solidFill>
                <a:schemeClr val="tx1"/>
              </a:solidFill>
            </a:rPr>
            <a:t>一枚提出すること。</a:t>
          </a:r>
        </a:p>
      </xdr:txBody>
    </xdr:sp>
    <xdr:clientData/>
  </xdr:twoCellAnchor>
  <xdr:twoCellAnchor>
    <xdr:from>
      <xdr:col>22</xdr:col>
      <xdr:colOff>123266</xdr:colOff>
      <xdr:row>12</xdr:row>
      <xdr:rowOff>67235</xdr:rowOff>
    </xdr:from>
    <xdr:to>
      <xdr:col>28</xdr:col>
      <xdr:colOff>157894</xdr:colOff>
      <xdr:row>14</xdr:row>
      <xdr:rowOff>33618</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098678" y="2252382"/>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22</xdr:col>
      <xdr:colOff>100852</xdr:colOff>
      <xdr:row>199</xdr:row>
      <xdr:rowOff>44823</xdr:rowOff>
    </xdr:from>
    <xdr:to>
      <xdr:col>28</xdr:col>
      <xdr:colOff>135480</xdr:colOff>
      <xdr:row>200</xdr:row>
      <xdr:rowOff>100854</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076264" y="43131441"/>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14</xdr:row>
          <xdr:rowOff>28575</xdr:rowOff>
        </xdr:from>
        <xdr:to>
          <xdr:col>7</xdr:col>
          <xdr:colOff>9525</xdr:colOff>
          <xdr:row>14</xdr:row>
          <xdr:rowOff>276225</xdr:rowOff>
        </xdr:to>
        <xdr:sp macro="" textlink="">
          <xdr:nvSpPr>
            <xdr:cNvPr id="3073" name="Check Box 2"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①新規定番採用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38100</xdr:rowOff>
        </xdr:from>
        <xdr:to>
          <xdr:col>14</xdr:col>
          <xdr:colOff>295275</xdr:colOff>
          <xdr:row>15</xdr:row>
          <xdr:rowOff>0</xdr:rowOff>
        </xdr:to>
        <xdr:sp macro="" textlink="">
          <xdr:nvSpPr>
            <xdr:cNvPr id="3074" name="Check Box 3"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②取扱アイテム増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9525</xdr:rowOff>
        </xdr:from>
        <xdr:to>
          <xdr:col>26</xdr:col>
          <xdr:colOff>133350</xdr:colOff>
          <xdr:row>14</xdr:row>
          <xdr:rowOff>257175</xdr:rowOff>
        </xdr:to>
        <xdr:sp macro="" textlink="">
          <xdr:nvSpPr>
            <xdr:cNvPr id="3075" name="Check Box 4"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③商品の回転率アップ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314325</xdr:colOff>
          <xdr:row>13</xdr:row>
          <xdr:rowOff>190500</xdr:rowOff>
        </xdr:from>
        <xdr:to>
          <xdr:col>34</xdr:col>
          <xdr:colOff>0</xdr:colOff>
          <xdr:row>15</xdr:row>
          <xdr:rowOff>9525</xdr:rowOff>
        </xdr:to>
        <xdr:sp macro="" textlink="">
          <xdr:nvSpPr>
            <xdr:cNvPr id="3076" name="Check Box 5"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④直近のフェア等で採用決定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285750</xdr:rowOff>
        </xdr:from>
        <xdr:to>
          <xdr:col>8</xdr:col>
          <xdr:colOff>219075</xdr:colOff>
          <xdr:row>17</xdr:row>
          <xdr:rowOff>9525</xdr:rowOff>
        </xdr:to>
        <xdr:sp macro="" textlink="">
          <xdr:nvSpPr>
            <xdr:cNvPr id="3077" name="Check Box 6"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⑤スポット商品として採用決定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19050</xdr:rowOff>
        </xdr:from>
        <xdr:to>
          <xdr:col>9</xdr:col>
          <xdr:colOff>85725</xdr:colOff>
          <xdr:row>25</xdr:row>
          <xdr:rowOff>276225</xdr:rowOff>
        </xdr:to>
        <xdr:sp macro="" textlink="">
          <xdr:nvSpPr>
            <xdr:cNvPr id="3078" name="Check Box 7"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①とても満足した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0</xdr:rowOff>
        </xdr:from>
        <xdr:to>
          <xdr:col>14</xdr:col>
          <xdr:colOff>28575</xdr:colOff>
          <xdr:row>26</xdr:row>
          <xdr:rowOff>0</xdr:rowOff>
        </xdr:to>
        <xdr:sp macro="" textlink="">
          <xdr:nvSpPr>
            <xdr:cNvPr id="3079" name="Check Box 8"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25</xdr:row>
          <xdr:rowOff>0</xdr:rowOff>
        </xdr:from>
        <xdr:to>
          <xdr:col>21</xdr:col>
          <xdr:colOff>66675</xdr:colOff>
          <xdr:row>26</xdr:row>
          <xdr:rowOff>0</xdr:rowOff>
        </xdr:to>
        <xdr:sp macro="" textlink="">
          <xdr:nvSpPr>
            <xdr:cNvPr id="3080" name="Check Box 11"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③あまり満足できなかった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24</xdr:row>
          <xdr:rowOff>266700</xdr:rowOff>
        </xdr:from>
        <xdr:to>
          <xdr:col>28</xdr:col>
          <xdr:colOff>219075</xdr:colOff>
          <xdr:row>26</xdr:row>
          <xdr:rowOff>28575</xdr:rowOff>
        </xdr:to>
        <xdr:sp macro="" textlink="">
          <xdr:nvSpPr>
            <xdr:cNvPr id="3081" name="Check Box 12"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④不満足であった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19050</xdr:rowOff>
        </xdr:from>
        <xdr:to>
          <xdr:col>9</xdr:col>
          <xdr:colOff>85725</xdr:colOff>
          <xdr:row>28</xdr:row>
          <xdr:rowOff>276225</xdr:rowOff>
        </xdr:to>
        <xdr:sp macro="" textlink="">
          <xdr:nvSpPr>
            <xdr:cNvPr id="3082" name="Check Box 16"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①とても満足した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0</xdr:rowOff>
        </xdr:from>
        <xdr:to>
          <xdr:col>14</xdr:col>
          <xdr:colOff>38100</xdr:colOff>
          <xdr:row>29</xdr:row>
          <xdr:rowOff>0</xdr:rowOff>
        </xdr:to>
        <xdr:sp macro="" textlink="">
          <xdr:nvSpPr>
            <xdr:cNvPr id="3083" name="Check Box 18"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28</xdr:row>
          <xdr:rowOff>0</xdr:rowOff>
        </xdr:from>
        <xdr:to>
          <xdr:col>21</xdr:col>
          <xdr:colOff>85725</xdr:colOff>
          <xdr:row>29</xdr:row>
          <xdr:rowOff>0</xdr:rowOff>
        </xdr:to>
        <xdr:sp macro="" textlink="">
          <xdr:nvSpPr>
            <xdr:cNvPr id="3084" name="Check Box 19"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③あまり満足できなかった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27</xdr:row>
          <xdr:rowOff>257175</xdr:rowOff>
        </xdr:from>
        <xdr:to>
          <xdr:col>28</xdr:col>
          <xdr:colOff>219075</xdr:colOff>
          <xdr:row>29</xdr:row>
          <xdr:rowOff>9525</xdr:rowOff>
        </xdr:to>
        <xdr:sp macro="" textlink="">
          <xdr:nvSpPr>
            <xdr:cNvPr id="3085" name="Check Box 20"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④不満足であった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47625</xdr:rowOff>
        </xdr:from>
        <xdr:to>
          <xdr:col>10</xdr:col>
          <xdr:colOff>9525</xdr:colOff>
          <xdr:row>32</xdr:row>
          <xdr:rowOff>9525</xdr:rowOff>
        </xdr:to>
        <xdr:sp macro="" textlink="">
          <xdr:nvSpPr>
            <xdr:cNvPr id="3086" name="Check Box 22"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①大いに効果があった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31</xdr:row>
          <xdr:rowOff>0</xdr:rowOff>
        </xdr:from>
        <xdr:to>
          <xdr:col>14</xdr:col>
          <xdr:colOff>57150</xdr:colOff>
          <xdr:row>32</xdr:row>
          <xdr:rowOff>0</xdr:rowOff>
        </xdr:to>
        <xdr:sp macro="" textlink="">
          <xdr:nvSpPr>
            <xdr:cNvPr id="3087" name="Check Box 23"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②効果があった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30</xdr:row>
          <xdr:rowOff>285750</xdr:rowOff>
        </xdr:from>
        <xdr:to>
          <xdr:col>21</xdr:col>
          <xdr:colOff>85725</xdr:colOff>
          <xdr:row>31</xdr:row>
          <xdr:rowOff>285750</xdr:rowOff>
        </xdr:to>
        <xdr:sp macro="" textlink="">
          <xdr:nvSpPr>
            <xdr:cNvPr id="3088" name="Check Box 25"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③あまり効果がなかった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30</xdr:row>
          <xdr:rowOff>257175</xdr:rowOff>
        </xdr:from>
        <xdr:to>
          <xdr:col>28</xdr:col>
          <xdr:colOff>247650</xdr:colOff>
          <xdr:row>32</xdr:row>
          <xdr:rowOff>9525</xdr:rowOff>
        </xdr:to>
        <xdr:sp macro="" textlink="">
          <xdr:nvSpPr>
            <xdr:cNvPr id="3089" name="Check Box 26"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④効果がなかった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16</xdr:row>
          <xdr:rowOff>0</xdr:rowOff>
        </xdr:from>
        <xdr:to>
          <xdr:col>19</xdr:col>
          <xdr:colOff>161925</xdr:colOff>
          <xdr:row>17</xdr:row>
          <xdr:rowOff>9525</xdr:rowOff>
        </xdr:to>
        <xdr:sp macro="" textlink="">
          <xdr:nvSpPr>
            <xdr:cNvPr id="3090" name="Check Box 2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9525</xdr:rowOff>
        </xdr:from>
        <xdr:to>
          <xdr:col>8</xdr:col>
          <xdr:colOff>95250</xdr:colOff>
          <xdr:row>34</xdr:row>
          <xdr:rowOff>276225</xdr:rowOff>
        </xdr:to>
        <xdr:sp macro="" textlink="">
          <xdr:nvSpPr>
            <xdr:cNvPr id="3091" name="Check Box 2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①売上の向上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9525</xdr:rowOff>
        </xdr:from>
        <xdr:to>
          <xdr:col>12</xdr:col>
          <xdr:colOff>257175</xdr:colOff>
          <xdr:row>34</xdr:row>
          <xdr:rowOff>276225</xdr:rowOff>
        </xdr:to>
        <xdr:sp macro="" textlink="">
          <xdr:nvSpPr>
            <xdr:cNvPr id="3092" name="Check Box 3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②利益の増加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34</xdr:row>
          <xdr:rowOff>19050</xdr:rowOff>
        </xdr:from>
        <xdr:to>
          <xdr:col>17</xdr:col>
          <xdr:colOff>152400</xdr:colOff>
          <xdr:row>34</xdr:row>
          <xdr:rowOff>285750</xdr:rowOff>
        </xdr:to>
        <xdr:sp macro="" textlink="">
          <xdr:nvSpPr>
            <xdr:cNvPr id="3093" name="Check Box 3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③財務・資金繰りの改善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34</xdr:row>
          <xdr:rowOff>9525</xdr:rowOff>
        </xdr:from>
        <xdr:to>
          <xdr:col>21</xdr:col>
          <xdr:colOff>247650</xdr:colOff>
          <xdr:row>34</xdr:row>
          <xdr:rowOff>276225</xdr:rowOff>
        </xdr:to>
        <xdr:sp macro="" textlink="">
          <xdr:nvSpPr>
            <xdr:cNvPr id="3094" name="Check Box 3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④販路の開拓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34</xdr:row>
          <xdr:rowOff>9525</xdr:rowOff>
        </xdr:from>
        <xdr:to>
          <xdr:col>26</xdr:col>
          <xdr:colOff>85725</xdr:colOff>
          <xdr:row>34</xdr:row>
          <xdr:rowOff>276225</xdr:rowOff>
        </xdr:to>
        <xdr:sp macro="" textlink="">
          <xdr:nvSpPr>
            <xdr:cNvPr id="3095" name="Check Box 3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⑤雇用の拡大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34</xdr:row>
          <xdr:rowOff>9525</xdr:rowOff>
        </xdr:from>
        <xdr:to>
          <xdr:col>33</xdr:col>
          <xdr:colOff>104775</xdr:colOff>
          <xdr:row>34</xdr:row>
          <xdr:rowOff>276225</xdr:rowOff>
        </xdr:to>
        <xdr:sp macro="" textlink="">
          <xdr:nvSpPr>
            <xdr:cNvPr id="3096" name="Check Box 3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⑥社員の知識・技能の向上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9525</xdr:rowOff>
        </xdr:from>
        <xdr:to>
          <xdr:col>9</xdr:col>
          <xdr:colOff>38100</xdr:colOff>
          <xdr:row>35</xdr:row>
          <xdr:rowOff>276225</xdr:rowOff>
        </xdr:to>
        <xdr:sp macro="" textlink="">
          <xdr:nvSpPr>
            <xdr:cNvPr id="3097" name="Check Box 3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⑦新事業の展開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9525</xdr:rowOff>
        </xdr:from>
        <xdr:to>
          <xdr:col>13</xdr:col>
          <xdr:colOff>180975</xdr:colOff>
          <xdr:row>35</xdr:row>
          <xdr:rowOff>276225</xdr:rowOff>
        </xdr:to>
        <xdr:sp macro="" textlink="">
          <xdr:nvSpPr>
            <xdr:cNvPr id="3098" name="Check Box 3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⑧個別課題の解決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xdr:row>
          <xdr:rowOff>9525</xdr:rowOff>
        </xdr:from>
        <xdr:to>
          <xdr:col>18</xdr:col>
          <xdr:colOff>180975</xdr:colOff>
          <xdr:row>35</xdr:row>
          <xdr:rowOff>276225</xdr:rowOff>
        </xdr:to>
        <xdr:sp macro="" textlink="">
          <xdr:nvSpPr>
            <xdr:cNvPr id="3099" name="Check Box 3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⑨顧客満足度の向上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9525</xdr:rowOff>
        </xdr:from>
        <xdr:to>
          <xdr:col>21</xdr:col>
          <xdr:colOff>133350</xdr:colOff>
          <xdr:row>35</xdr:row>
          <xdr:rowOff>276225</xdr:rowOff>
        </xdr:to>
        <xdr:sp macro="" textlink="">
          <xdr:nvSpPr>
            <xdr:cNvPr id="3100" name="Check Box 3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9525</xdr:rowOff>
        </xdr:from>
        <xdr:to>
          <xdr:col>9</xdr:col>
          <xdr:colOff>219075</xdr:colOff>
          <xdr:row>38</xdr:row>
          <xdr:rowOff>276225</xdr:rowOff>
        </xdr:to>
        <xdr:sp macro="" textlink="">
          <xdr:nvSpPr>
            <xdr:cNvPr id="3101" name="Check Box 3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①継続して受けたい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38</xdr:row>
          <xdr:rowOff>9525</xdr:rowOff>
        </xdr:from>
        <xdr:to>
          <xdr:col>15</xdr:col>
          <xdr:colOff>161925</xdr:colOff>
          <xdr:row>38</xdr:row>
          <xdr:rowOff>276225</xdr:rowOff>
        </xdr:to>
        <xdr:sp macro="" textlink="">
          <xdr:nvSpPr>
            <xdr:cNvPr id="3102" name="Check Box 4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②機会があれば受けたい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38</xdr:row>
          <xdr:rowOff>9525</xdr:rowOff>
        </xdr:from>
        <xdr:to>
          <xdr:col>20</xdr:col>
          <xdr:colOff>9525</xdr:colOff>
          <xdr:row>38</xdr:row>
          <xdr:rowOff>276225</xdr:rowOff>
        </xdr:to>
        <xdr:sp macro="" textlink="">
          <xdr:nvSpPr>
            <xdr:cNvPr id="3103" name="Check Box 4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9525</xdr:rowOff>
        </xdr:from>
        <xdr:to>
          <xdr:col>24</xdr:col>
          <xdr:colOff>0</xdr:colOff>
          <xdr:row>38</xdr:row>
          <xdr:rowOff>276225</xdr:rowOff>
        </xdr:to>
        <xdr:sp macro="" textlink="">
          <xdr:nvSpPr>
            <xdr:cNvPr id="3104" name="Check Box 4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④受けたくない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10</xdr:col>
          <xdr:colOff>85725</xdr:colOff>
          <xdr:row>20</xdr:row>
          <xdr:rowOff>276225</xdr:rowOff>
        </xdr:to>
        <xdr:sp macro="" textlink="">
          <xdr:nvSpPr>
            <xdr:cNvPr id="3105" name="Check Box 4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①継続して取引をしている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9525</xdr:rowOff>
        </xdr:from>
        <xdr:to>
          <xdr:col>15</xdr:col>
          <xdr:colOff>295275</xdr:colOff>
          <xdr:row>20</xdr:row>
          <xdr:rowOff>276225</xdr:rowOff>
        </xdr:to>
        <xdr:sp macro="" textlink="">
          <xdr:nvSpPr>
            <xdr:cNvPr id="3106" name="Check Box 4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②定番化している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9525</xdr:rowOff>
        </xdr:from>
        <xdr:to>
          <xdr:col>21</xdr:col>
          <xdr:colOff>180975</xdr:colOff>
          <xdr:row>20</xdr:row>
          <xdr:rowOff>276225</xdr:rowOff>
        </xdr:to>
        <xdr:sp macro="" textlink="">
          <xdr:nvSpPr>
            <xdr:cNvPr id="3107" name="Check Box 4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③販売に結び付かなかった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xdr:row>
          <xdr:rowOff>9525</xdr:rowOff>
        </xdr:from>
        <xdr:to>
          <xdr:col>24</xdr:col>
          <xdr:colOff>9525</xdr:colOff>
          <xdr:row>20</xdr:row>
          <xdr:rowOff>276225</xdr:rowOff>
        </xdr:to>
        <xdr:sp macro="" textlink="">
          <xdr:nvSpPr>
            <xdr:cNvPr id="3108" name="Check Box 4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xdr:twoCellAnchor>
    <xdr:from>
      <xdr:col>21</xdr:col>
      <xdr:colOff>201755</xdr:colOff>
      <xdr:row>50</xdr:row>
      <xdr:rowOff>51954</xdr:rowOff>
    </xdr:from>
    <xdr:to>
      <xdr:col>35</xdr:col>
      <xdr:colOff>61478</xdr:colOff>
      <xdr:row>52</xdr:row>
      <xdr:rowOff>34536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192980" y="12653529"/>
          <a:ext cx="3879273" cy="344532"/>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1" cap="none" spc="0">
              <a:ln>
                <a:noFill/>
              </a:ln>
              <a:solidFill>
                <a:sysClr val="windowText" lastClr="000000"/>
              </a:solidFill>
              <a:effectLst/>
            </a:rPr>
            <a:t>ご協力ありがとうございました。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324"/>
  <sheetViews>
    <sheetView tabSelected="1" view="pageBreakPreview" zoomScaleNormal="100" zoomScaleSheetLayoutView="100" workbookViewId="0">
      <selection activeCell="N5" sqref="N5"/>
    </sheetView>
  </sheetViews>
  <sheetFormatPr defaultRowHeight="13.5"/>
  <cols>
    <col min="1" max="28" width="3" style="722" customWidth="1"/>
    <col min="29" max="29" width="3" style="1" customWidth="1"/>
    <col min="30" max="61" width="3" customWidth="1"/>
    <col min="62" max="62" width="6.875" customWidth="1"/>
    <col min="63" max="16384" width="9" style="1"/>
  </cols>
  <sheetData>
    <row r="1" spans="1:62">
      <c r="A1" s="720" t="s">
        <v>0</v>
      </c>
      <c r="B1" s="721"/>
      <c r="C1" s="721"/>
      <c r="D1" s="721"/>
      <c r="E1" s="721"/>
      <c r="F1" s="721"/>
      <c r="G1" s="721"/>
      <c r="H1" s="721"/>
      <c r="I1" s="721"/>
      <c r="J1" s="721"/>
      <c r="K1" s="721"/>
      <c r="L1" s="721"/>
      <c r="M1" s="721"/>
      <c r="AE1" s="14" t="s">
        <v>0</v>
      </c>
      <c r="AF1" s="14"/>
      <c r="AG1" s="14"/>
      <c r="AH1" s="14"/>
      <c r="AI1" s="14"/>
      <c r="AJ1" s="14"/>
      <c r="AK1" s="14"/>
      <c r="AL1" s="14"/>
      <c r="AM1" s="14"/>
      <c r="AN1" s="14"/>
      <c r="AO1" s="14"/>
      <c r="AP1" s="14"/>
      <c r="AQ1" s="14"/>
      <c r="BI1" s="1"/>
      <c r="BJ1" s="1"/>
    </row>
    <row r="2" spans="1:62">
      <c r="BI2" s="1"/>
      <c r="BJ2" s="1"/>
    </row>
    <row r="3" spans="1:62">
      <c r="BI3" s="1"/>
      <c r="BJ3" s="1"/>
    </row>
    <row r="4" spans="1:62">
      <c r="BI4" s="1"/>
      <c r="BJ4" s="1"/>
    </row>
    <row r="5" spans="1:62" s="2"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row>
    <row r="6" spans="1:62" s="2" customFormat="1" ht="13.5" customHeight="1">
      <c r="A6" s="177"/>
      <c r="B6" s="177"/>
      <c r="C6" s="177"/>
      <c r="D6" s="177"/>
      <c r="E6" s="177"/>
      <c r="F6" s="177"/>
      <c r="G6" s="177"/>
      <c r="H6" s="177"/>
      <c r="I6" s="177"/>
      <c r="J6" s="177"/>
      <c r="K6" s="177"/>
      <c r="L6" s="177"/>
      <c r="M6" s="177"/>
      <c r="N6" s="177"/>
      <c r="O6" s="177"/>
      <c r="P6" s="177"/>
      <c r="Q6" s="177"/>
      <c r="R6" s="177"/>
      <c r="S6" s="177"/>
      <c r="T6" s="177"/>
      <c r="U6" s="723" t="s">
        <v>257</v>
      </c>
      <c r="V6" s="723"/>
      <c r="W6" s="723"/>
      <c r="X6" s="723"/>
      <c r="Y6" s="723"/>
      <c r="Z6" s="723"/>
      <c r="AA6" s="723"/>
      <c r="AB6" s="723"/>
      <c r="AD6" s="15"/>
      <c r="AE6" s="15"/>
      <c r="AF6" s="15"/>
      <c r="AG6" s="15"/>
      <c r="AH6" s="15"/>
      <c r="AI6" s="15"/>
      <c r="AJ6" s="15"/>
      <c r="AK6" s="15"/>
      <c r="AL6" s="15"/>
      <c r="AM6" s="15"/>
      <c r="AN6" s="15"/>
      <c r="AO6" s="15"/>
      <c r="AP6" s="15"/>
      <c r="AQ6" s="15"/>
      <c r="AR6" s="15"/>
      <c r="AS6" s="15"/>
      <c r="AT6" s="15"/>
      <c r="AU6" s="15"/>
      <c r="AV6" s="15"/>
      <c r="AW6" s="15"/>
      <c r="AX6" s="15"/>
      <c r="AY6" s="15"/>
      <c r="AZ6" s="566">
        <v>44105</v>
      </c>
      <c r="BA6" s="566"/>
      <c r="BB6" s="566"/>
      <c r="BC6" s="566"/>
      <c r="BD6" s="566"/>
      <c r="BE6" s="566"/>
      <c r="BF6" s="566"/>
      <c r="BG6" s="566"/>
      <c r="BH6" s="15"/>
    </row>
    <row r="7" spans="1:62" s="2" customForma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row>
    <row r="8" spans="1:62" s="2" customFormat="1">
      <c r="A8" s="177"/>
      <c r="B8" s="177" t="s">
        <v>4</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D8" s="15"/>
      <c r="AE8" s="15"/>
      <c r="AF8" s="15" t="s">
        <v>4</v>
      </c>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row>
    <row r="9" spans="1:62" s="2" customForma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row>
    <row r="10" spans="1:62" s="2" customFormat="1">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2" s="2" customFormat="1" ht="16.5" customHeight="1">
      <c r="A11" s="177"/>
      <c r="B11" s="177"/>
      <c r="C11" s="177"/>
      <c r="D11" s="177"/>
      <c r="E11" s="177"/>
      <c r="F11" s="177"/>
      <c r="G11" s="177"/>
      <c r="H11" s="177"/>
      <c r="I11" s="177"/>
      <c r="J11" s="177"/>
      <c r="K11" s="177"/>
      <c r="L11" s="724" t="s">
        <v>5</v>
      </c>
      <c r="M11" s="724"/>
      <c r="N11" s="724"/>
      <c r="O11" s="724"/>
      <c r="P11" s="724"/>
      <c r="Q11" s="725"/>
      <c r="R11" s="418"/>
      <c r="S11" s="418"/>
      <c r="T11" s="418"/>
      <c r="U11" s="418"/>
      <c r="V11" s="418"/>
      <c r="W11" s="418"/>
      <c r="X11" s="418"/>
      <c r="Y11" s="418"/>
      <c r="Z11" s="418"/>
      <c r="AA11" s="418"/>
      <c r="AB11" s="418"/>
      <c r="AD11" s="15"/>
      <c r="AE11" s="15"/>
      <c r="AF11" s="15"/>
      <c r="AG11" s="15"/>
      <c r="AH11" s="15"/>
      <c r="AI11" s="15"/>
      <c r="AJ11" s="15"/>
      <c r="AK11" s="15"/>
      <c r="AL11" s="15"/>
      <c r="AM11" s="15"/>
      <c r="AN11" s="15"/>
      <c r="AO11" s="15"/>
      <c r="AP11" s="421" t="s">
        <v>5</v>
      </c>
      <c r="AQ11" s="421"/>
      <c r="AR11" s="421"/>
      <c r="AS11" s="421"/>
      <c r="AT11" s="421"/>
      <c r="AU11" s="132"/>
      <c r="AV11" s="419" t="s">
        <v>6</v>
      </c>
      <c r="AW11" s="419"/>
      <c r="AX11" s="419"/>
      <c r="AY11" s="419"/>
      <c r="AZ11" s="419"/>
      <c r="BA11" s="419"/>
      <c r="BB11" s="419"/>
      <c r="BC11" s="419"/>
      <c r="BD11" s="419"/>
      <c r="BE11" s="419"/>
      <c r="BF11" s="419"/>
      <c r="BG11" s="419"/>
      <c r="BH11" s="15"/>
    </row>
    <row r="12" spans="1:62" s="2" customFormat="1" ht="16.5" customHeight="1">
      <c r="A12" s="177"/>
      <c r="B12" s="177"/>
      <c r="C12" s="177"/>
      <c r="D12" s="177"/>
      <c r="E12" s="177"/>
      <c r="F12" s="177"/>
      <c r="G12" s="177"/>
      <c r="H12" s="177"/>
      <c r="I12" s="177"/>
      <c r="J12" s="177"/>
      <c r="K12" s="177"/>
      <c r="L12" s="724" t="s">
        <v>7</v>
      </c>
      <c r="M12" s="724"/>
      <c r="N12" s="724"/>
      <c r="O12" s="724"/>
      <c r="P12" s="724"/>
      <c r="Q12" s="725"/>
      <c r="R12" s="418"/>
      <c r="S12" s="418"/>
      <c r="T12" s="418"/>
      <c r="U12" s="418"/>
      <c r="V12" s="418"/>
      <c r="W12" s="418"/>
      <c r="X12" s="418"/>
      <c r="Y12" s="418"/>
      <c r="Z12" s="418"/>
      <c r="AA12" s="418"/>
      <c r="AB12" s="418"/>
      <c r="AD12" s="15"/>
      <c r="AE12" s="15"/>
      <c r="AF12" s="15"/>
      <c r="AG12" s="15"/>
      <c r="AH12" s="15"/>
      <c r="AI12" s="15"/>
      <c r="AJ12" s="15"/>
      <c r="AK12" s="15"/>
      <c r="AL12" s="15"/>
      <c r="AM12" s="15"/>
      <c r="AN12" s="15"/>
      <c r="AO12" s="15"/>
      <c r="AP12" s="421" t="s">
        <v>7</v>
      </c>
      <c r="AQ12" s="421"/>
      <c r="AR12" s="421"/>
      <c r="AS12" s="421"/>
      <c r="AT12" s="421"/>
      <c r="AU12" s="132"/>
      <c r="AV12" s="419" t="s">
        <v>8</v>
      </c>
      <c r="AW12" s="419"/>
      <c r="AX12" s="419"/>
      <c r="AY12" s="419"/>
      <c r="AZ12" s="419"/>
      <c r="BA12" s="419"/>
      <c r="BB12" s="419"/>
      <c r="BC12" s="419"/>
      <c r="BD12" s="419"/>
      <c r="BE12" s="419"/>
      <c r="BF12" s="419"/>
      <c r="BG12" s="419"/>
      <c r="BH12" s="15"/>
    </row>
    <row r="13" spans="1:62" s="2" customFormat="1" ht="16.5" customHeight="1">
      <c r="A13" s="177"/>
      <c r="B13" s="177"/>
      <c r="C13" s="177"/>
      <c r="D13" s="177"/>
      <c r="E13" s="177"/>
      <c r="F13" s="177"/>
      <c r="G13" s="177"/>
      <c r="H13" s="177"/>
      <c r="I13" s="177"/>
      <c r="J13" s="177"/>
      <c r="K13" s="177"/>
      <c r="L13" s="724" t="s">
        <v>9</v>
      </c>
      <c r="M13" s="724"/>
      <c r="N13" s="724"/>
      <c r="O13" s="724"/>
      <c r="P13" s="724"/>
      <c r="Q13" s="725"/>
      <c r="R13" s="418"/>
      <c r="S13" s="418"/>
      <c r="T13" s="418"/>
      <c r="U13" s="418"/>
      <c r="V13" s="418"/>
      <c r="W13" s="418"/>
      <c r="X13" s="418"/>
      <c r="Y13" s="418"/>
      <c r="Z13" s="418"/>
      <c r="AA13" s="418"/>
      <c r="AB13" s="177" t="s">
        <v>10</v>
      </c>
      <c r="AD13" s="15"/>
      <c r="AE13" s="15"/>
      <c r="AF13" s="15"/>
      <c r="AG13" s="15"/>
      <c r="AH13" s="15"/>
      <c r="AI13" s="15"/>
      <c r="AJ13" s="15"/>
      <c r="AK13" s="15"/>
      <c r="AL13" s="15"/>
      <c r="AM13" s="15"/>
      <c r="AN13" s="15"/>
      <c r="AO13" s="15"/>
      <c r="AP13" s="421" t="s">
        <v>9</v>
      </c>
      <c r="AQ13" s="421"/>
      <c r="AR13" s="421"/>
      <c r="AS13" s="421"/>
      <c r="AT13" s="421"/>
      <c r="AU13" s="132"/>
      <c r="AV13" s="419" t="s">
        <v>11</v>
      </c>
      <c r="AW13" s="419"/>
      <c r="AX13" s="419"/>
      <c r="AY13" s="419"/>
      <c r="AZ13" s="419"/>
      <c r="BA13" s="419"/>
      <c r="BB13" s="419"/>
      <c r="BC13" s="419"/>
      <c r="BD13" s="419"/>
      <c r="BE13" s="419"/>
      <c r="BF13" s="15" t="s">
        <v>10</v>
      </c>
      <c r="BG13" s="15"/>
      <c r="BH13" s="15"/>
    </row>
    <row r="14" spans="1:62" s="2" customFormat="1">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2" s="2" customFormat="1">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row>
    <row r="16" spans="1:62" s="2" customFormat="1">
      <c r="A16" s="423" t="s">
        <v>296</v>
      </c>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D16" s="15"/>
      <c r="AE16" s="423" t="s">
        <v>314</v>
      </c>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15"/>
    </row>
    <row r="17" spans="1:60" s="2" customFormat="1">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D17" s="15"/>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15"/>
    </row>
    <row r="18" spans="1:60" s="2" customForma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row>
    <row r="19" spans="1:60" s="2" customForma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s="2" customFormat="1" ht="15.75" customHeight="1">
      <c r="A20" s="570" t="s">
        <v>302</v>
      </c>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3"/>
      <c r="AD20" s="15"/>
      <c r="AE20" s="318" t="s">
        <v>302</v>
      </c>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20"/>
      <c r="BH20" s="15"/>
    </row>
    <row r="21" spans="1:60" s="2" customFormat="1" ht="15.75" customHeight="1">
      <c r="A21" s="570"/>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3"/>
      <c r="AD21" s="15"/>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20"/>
      <c r="BH21" s="15"/>
    </row>
    <row r="22" spans="1:60" s="2" customFormat="1">
      <c r="A22" s="570"/>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D22" s="15"/>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15"/>
      <c r="BH22" s="15"/>
    </row>
    <row r="23" spans="1:60" s="2" customForma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row>
    <row r="24" spans="1:60" s="2" customFormat="1">
      <c r="A24" s="177"/>
      <c r="B24" s="177"/>
      <c r="C24" s="177"/>
      <c r="D24" s="177"/>
      <c r="E24" s="177"/>
      <c r="F24" s="177"/>
      <c r="G24" s="177"/>
      <c r="H24" s="177"/>
      <c r="I24" s="177"/>
      <c r="J24" s="177"/>
      <c r="K24" s="177"/>
      <c r="L24" s="177"/>
      <c r="M24" s="177"/>
      <c r="N24" s="177" t="s">
        <v>12</v>
      </c>
      <c r="O24" s="177"/>
      <c r="P24" s="177"/>
      <c r="Q24" s="177"/>
      <c r="R24" s="177"/>
      <c r="S24" s="177"/>
      <c r="T24" s="177"/>
      <c r="U24" s="177"/>
      <c r="V24" s="177"/>
      <c r="W24" s="177"/>
      <c r="X24" s="177"/>
      <c r="Y24" s="177"/>
      <c r="Z24" s="177"/>
      <c r="AA24" s="177"/>
      <c r="AB24" s="177"/>
      <c r="AD24" s="15"/>
      <c r="AE24" s="15"/>
      <c r="AF24" s="15"/>
      <c r="AG24" s="15"/>
      <c r="AH24" s="15"/>
      <c r="AI24" s="15"/>
      <c r="AJ24" s="15"/>
      <c r="AK24" s="15"/>
      <c r="AL24" s="15"/>
      <c r="AM24" s="15"/>
      <c r="AN24" s="15"/>
      <c r="AO24" s="15"/>
      <c r="AP24" s="15"/>
      <c r="AQ24" s="15"/>
      <c r="AR24" s="15" t="s">
        <v>12</v>
      </c>
      <c r="AS24" s="15"/>
      <c r="AT24" s="15"/>
      <c r="AU24" s="15"/>
      <c r="AV24" s="15"/>
      <c r="AW24" s="15"/>
      <c r="AX24" s="15"/>
      <c r="AY24" s="15"/>
      <c r="AZ24" s="15"/>
      <c r="BA24" s="15"/>
      <c r="BB24" s="15"/>
      <c r="BC24" s="15"/>
      <c r="BD24" s="15"/>
      <c r="BE24" s="15"/>
      <c r="BF24" s="15"/>
      <c r="BG24" s="15"/>
      <c r="BH24" s="15"/>
    </row>
    <row r="25" spans="1:60" s="2" customFormat="1">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s="2" customForma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row>
    <row r="27" spans="1:60" s="2" customFormat="1">
      <c r="A27" s="177">
        <v>1</v>
      </c>
      <c r="B27" s="177"/>
      <c r="C27" s="177" t="s">
        <v>13</v>
      </c>
      <c r="D27" s="177"/>
      <c r="E27" s="177"/>
      <c r="F27" s="177"/>
      <c r="G27" s="177"/>
      <c r="H27" s="177"/>
      <c r="I27" s="177"/>
      <c r="J27" s="177"/>
      <c r="K27" s="177"/>
      <c r="L27" s="177" t="s">
        <v>14</v>
      </c>
      <c r="M27" s="177"/>
      <c r="N27" s="177"/>
      <c r="O27" s="177"/>
      <c r="P27" s="177"/>
      <c r="Q27" s="177"/>
      <c r="R27" s="177"/>
      <c r="S27" s="177"/>
      <c r="T27" s="177"/>
      <c r="U27" s="177"/>
      <c r="V27" s="177"/>
      <c r="W27" s="177"/>
      <c r="X27" s="177"/>
      <c r="Y27" s="177"/>
      <c r="Z27" s="177"/>
      <c r="AA27" s="177"/>
      <c r="AB27" s="177"/>
      <c r="AD27" s="15"/>
      <c r="AE27" s="15">
        <v>1</v>
      </c>
      <c r="AF27" s="15"/>
      <c r="AG27" s="15" t="s">
        <v>13</v>
      </c>
      <c r="AH27" s="15"/>
      <c r="AI27" s="15"/>
      <c r="AJ27" s="15"/>
      <c r="AK27" s="15"/>
      <c r="AL27" s="15"/>
      <c r="AM27" s="15"/>
      <c r="AN27" s="15"/>
      <c r="AO27" s="15"/>
      <c r="AP27" s="15" t="s">
        <v>14</v>
      </c>
      <c r="AQ27" s="15"/>
      <c r="AR27" s="15"/>
      <c r="AS27" s="15"/>
      <c r="AT27" s="15"/>
      <c r="AU27" s="15"/>
      <c r="AV27" s="15"/>
      <c r="AW27" s="15"/>
      <c r="AX27" s="15"/>
      <c r="AY27" s="15"/>
      <c r="AZ27" s="15"/>
      <c r="BA27" s="15"/>
      <c r="BB27" s="15"/>
      <c r="BC27" s="15"/>
      <c r="BD27" s="15"/>
      <c r="BE27" s="15"/>
      <c r="BF27" s="15"/>
      <c r="BG27" s="15"/>
      <c r="BH27" s="15"/>
    </row>
    <row r="28" spans="1:60" s="2" customFormat="1">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row>
    <row r="29" spans="1:60" s="2" customForma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row>
    <row r="30" spans="1:60" s="2" customFormat="1" ht="14.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row>
    <row r="31" spans="1:60" s="2" customFormat="1" ht="16.5" customHeight="1">
      <c r="A31" s="177">
        <v>2</v>
      </c>
      <c r="B31" s="177"/>
      <c r="C31" s="177" t="s">
        <v>315</v>
      </c>
      <c r="D31" s="177"/>
      <c r="E31" s="177"/>
      <c r="F31" s="177"/>
      <c r="G31" s="177"/>
      <c r="H31" s="177"/>
      <c r="I31" s="177"/>
      <c r="J31" s="177"/>
      <c r="K31" s="177"/>
      <c r="L31" s="177"/>
      <c r="M31" s="177"/>
      <c r="N31" s="177"/>
      <c r="O31" s="177"/>
      <c r="P31" s="539">
        <f>O207</f>
        <v>0</v>
      </c>
      <c r="Q31" s="539"/>
      <c r="R31" s="539"/>
      <c r="S31" s="539"/>
      <c r="T31" s="539"/>
      <c r="U31" s="539"/>
      <c r="V31" s="177" t="s">
        <v>15</v>
      </c>
      <c r="W31" s="177"/>
      <c r="X31" s="177"/>
      <c r="Y31" s="177"/>
      <c r="Z31" s="177"/>
      <c r="AA31" s="177"/>
      <c r="AB31" s="177"/>
      <c r="AD31" s="15"/>
      <c r="AE31" s="15">
        <v>2</v>
      </c>
      <c r="AF31" s="15"/>
      <c r="AG31" s="15" t="s">
        <v>315</v>
      </c>
      <c r="AH31" s="15"/>
      <c r="AI31" s="15"/>
      <c r="AJ31" s="15"/>
      <c r="AK31" s="15"/>
      <c r="AL31" s="15"/>
      <c r="AM31" s="15"/>
      <c r="AN31" s="15"/>
      <c r="AO31" s="15"/>
      <c r="AP31" s="15"/>
      <c r="AQ31" s="15"/>
      <c r="AR31" s="15"/>
      <c r="AS31" s="15"/>
      <c r="AT31" s="417">
        <f>+AT207</f>
        <v>75332</v>
      </c>
      <c r="AU31" s="417"/>
      <c r="AV31" s="417"/>
      <c r="AW31" s="417"/>
      <c r="AX31" s="417"/>
      <c r="AY31" s="417"/>
      <c r="AZ31" s="15" t="s">
        <v>15</v>
      </c>
      <c r="BA31" s="15"/>
      <c r="BB31" s="15"/>
      <c r="BC31" s="15"/>
      <c r="BD31" s="15"/>
      <c r="BE31" s="15"/>
      <c r="BF31" s="15"/>
      <c r="BG31" s="15"/>
      <c r="BH31" s="15"/>
    </row>
    <row r="32" spans="1:60" s="2" customForma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row>
    <row r="33" spans="1:60" s="2" customForma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row>
    <row r="34" spans="1:60" s="2" customFormat="1">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row>
    <row r="35" spans="1:60" s="2" customFormat="1" ht="18.75" customHeight="1">
      <c r="A35" s="177">
        <v>3</v>
      </c>
      <c r="B35" s="177"/>
      <c r="C35" s="177" t="s">
        <v>16</v>
      </c>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D35" s="15"/>
      <c r="AE35" s="15">
        <v>3</v>
      </c>
      <c r="AF35" s="15"/>
      <c r="AG35" s="15" t="s">
        <v>16</v>
      </c>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row>
    <row r="36" spans="1:60" s="2" customFormat="1" ht="18.75" customHeight="1">
      <c r="A36" s="177"/>
      <c r="B36" s="177"/>
      <c r="C36" s="177" t="s">
        <v>17</v>
      </c>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D36" s="15"/>
      <c r="AE36" s="15"/>
      <c r="AF36" s="15"/>
      <c r="AG36" s="15" t="s">
        <v>17</v>
      </c>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row>
    <row r="37" spans="1:60" s="2" customFormat="1">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row>
    <row r="38" spans="1:60" s="2" customForma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row>
    <row r="39" spans="1:60" s="2" customForma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row>
    <row r="40" spans="1:60" s="2" customFormat="1" ht="18.75" customHeight="1">
      <c r="A40" s="177">
        <v>4</v>
      </c>
      <c r="B40" s="177"/>
      <c r="C40" s="177" t="s">
        <v>254</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D40" s="15"/>
      <c r="AE40" s="15">
        <v>4</v>
      </c>
      <c r="AF40" s="15"/>
      <c r="AG40" s="15" t="s">
        <v>254</v>
      </c>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row>
    <row r="41" spans="1:60" s="2" customFormat="1" ht="18.75" customHeight="1">
      <c r="A41" s="177"/>
      <c r="B41" s="177"/>
      <c r="C41" s="209" t="s">
        <v>18</v>
      </c>
      <c r="D41" s="209" t="s">
        <v>19</v>
      </c>
      <c r="E41" s="209"/>
      <c r="F41" s="209"/>
      <c r="G41" s="177"/>
      <c r="H41" s="177" t="s">
        <v>20</v>
      </c>
      <c r="I41" s="418"/>
      <c r="J41" s="418"/>
      <c r="K41" s="418"/>
      <c r="L41" s="418"/>
      <c r="M41" s="418"/>
      <c r="N41" s="418"/>
      <c r="O41" s="418"/>
      <c r="P41" s="418"/>
      <c r="Q41" s="418"/>
      <c r="R41" s="177"/>
      <c r="S41" s="177"/>
      <c r="T41" s="177"/>
      <c r="U41" s="177"/>
      <c r="V41" s="177"/>
      <c r="W41" s="177"/>
      <c r="X41" s="177"/>
      <c r="Y41" s="177"/>
      <c r="Z41" s="177"/>
      <c r="AA41" s="177"/>
      <c r="AB41" s="177"/>
      <c r="AD41" s="15"/>
      <c r="AE41" s="15"/>
      <c r="AF41" s="15"/>
      <c r="AG41" s="131" t="s">
        <v>18</v>
      </c>
      <c r="AH41" s="131" t="s">
        <v>19</v>
      </c>
      <c r="AI41" s="131"/>
      <c r="AJ41" s="131"/>
      <c r="AK41" s="15"/>
      <c r="AL41" s="15" t="s">
        <v>20</v>
      </c>
      <c r="AM41" s="419" t="s">
        <v>21</v>
      </c>
      <c r="AN41" s="419"/>
      <c r="AO41" s="419"/>
      <c r="AP41" s="419"/>
      <c r="AQ41" s="419"/>
      <c r="AR41" s="419"/>
      <c r="AS41" s="419"/>
      <c r="AT41" s="419"/>
      <c r="AU41" s="140"/>
      <c r="AV41" s="15"/>
      <c r="AW41" s="15"/>
      <c r="AX41" s="15"/>
      <c r="AY41" s="15"/>
      <c r="AZ41" s="15"/>
      <c r="BA41" s="15"/>
      <c r="BB41" s="15"/>
      <c r="BC41" s="15"/>
      <c r="BD41" s="15"/>
      <c r="BE41" s="15"/>
      <c r="BF41" s="15"/>
      <c r="BG41" s="15"/>
      <c r="BH41" s="15"/>
    </row>
    <row r="42" spans="1:60" s="2" customFormat="1" ht="18.75" customHeight="1">
      <c r="A42" s="177"/>
      <c r="B42" s="177"/>
      <c r="C42" s="209" t="s">
        <v>18</v>
      </c>
      <c r="D42" s="726" t="s">
        <v>22</v>
      </c>
      <c r="E42" s="726"/>
      <c r="F42" s="726"/>
      <c r="G42" s="726"/>
      <c r="H42" s="177" t="s">
        <v>20</v>
      </c>
      <c r="I42" s="418"/>
      <c r="J42" s="418"/>
      <c r="K42" s="418"/>
      <c r="L42" s="418"/>
      <c r="M42" s="418"/>
      <c r="N42" s="418"/>
      <c r="O42" s="418"/>
      <c r="P42" s="418"/>
      <c r="Q42" s="418"/>
      <c r="R42" s="177"/>
      <c r="S42" s="177"/>
      <c r="T42" s="177"/>
      <c r="U42" s="177"/>
      <c r="V42" s="177"/>
      <c r="W42" s="177"/>
      <c r="X42" s="177"/>
      <c r="Y42" s="177"/>
      <c r="Z42" s="177"/>
      <c r="AA42" s="177"/>
      <c r="AB42" s="177"/>
      <c r="AD42" s="15"/>
      <c r="AE42" s="15"/>
      <c r="AF42" s="15"/>
      <c r="AG42" s="131" t="s">
        <v>18</v>
      </c>
      <c r="AH42" s="420" t="s">
        <v>22</v>
      </c>
      <c r="AI42" s="420"/>
      <c r="AJ42" s="420"/>
      <c r="AK42" s="420"/>
      <c r="AL42" s="15" t="s">
        <v>20</v>
      </c>
      <c r="AM42" s="419" t="s">
        <v>23</v>
      </c>
      <c r="AN42" s="419"/>
      <c r="AO42" s="419"/>
      <c r="AP42" s="419"/>
      <c r="AQ42" s="419"/>
      <c r="AR42" s="419"/>
      <c r="AS42" s="419"/>
      <c r="AT42" s="419"/>
      <c r="AU42" s="140"/>
      <c r="AV42" s="15"/>
      <c r="AW42" s="15"/>
      <c r="AX42" s="15"/>
      <c r="AY42" s="15"/>
      <c r="AZ42" s="15"/>
      <c r="BA42" s="15"/>
      <c r="BB42" s="15"/>
      <c r="BC42" s="15"/>
      <c r="BD42" s="15"/>
      <c r="BE42" s="15"/>
      <c r="BF42" s="15"/>
      <c r="BG42" s="15"/>
      <c r="BH42" s="15"/>
    </row>
    <row r="43" spans="1:60" s="2" customFormat="1" ht="18.75" customHeight="1">
      <c r="A43" s="177"/>
      <c r="B43" s="177"/>
      <c r="C43" s="209" t="s">
        <v>18</v>
      </c>
      <c r="D43" s="177" t="s">
        <v>24</v>
      </c>
      <c r="E43" s="177"/>
      <c r="F43" s="177"/>
      <c r="G43" s="177"/>
      <c r="H43" s="177" t="s">
        <v>20</v>
      </c>
      <c r="I43" s="418"/>
      <c r="J43" s="418"/>
      <c r="K43" s="418"/>
      <c r="L43" s="418"/>
      <c r="M43" s="418"/>
      <c r="N43" s="418"/>
      <c r="O43" s="418"/>
      <c r="P43" s="418"/>
      <c r="Q43" s="418"/>
      <c r="R43" s="177"/>
      <c r="S43" s="177"/>
      <c r="T43" s="177"/>
      <c r="U43" s="177"/>
      <c r="V43" s="177"/>
      <c r="W43" s="177"/>
      <c r="X43" s="177"/>
      <c r="Y43" s="177"/>
      <c r="Z43" s="177"/>
      <c r="AA43" s="177"/>
      <c r="AB43" s="177"/>
      <c r="AD43" s="15"/>
      <c r="AE43" s="15"/>
      <c r="AF43" s="15"/>
      <c r="AG43" s="131" t="s">
        <v>18</v>
      </c>
      <c r="AH43" s="15" t="s">
        <v>24</v>
      </c>
      <c r="AI43" s="15"/>
      <c r="AJ43" s="15"/>
      <c r="AK43" s="15"/>
      <c r="AL43" s="15" t="s">
        <v>20</v>
      </c>
      <c r="AM43" s="419" t="s">
        <v>25</v>
      </c>
      <c r="AN43" s="419"/>
      <c r="AO43" s="419"/>
      <c r="AP43" s="419"/>
      <c r="AQ43" s="419"/>
      <c r="AR43" s="419"/>
      <c r="AS43" s="419"/>
      <c r="AT43" s="419"/>
      <c r="AU43" s="140"/>
      <c r="AV43" s="15"/>
      <c r="AW43" s="15"/>
      <c r="AX43" s="15"/>
      <c r="AY43" s="15"/>
      <c r="AZ43" s="15"/>
      <c r="BA43" s="15"/>
      <c r="BB43" s="15"/>
      <c r="BC43" s="15"/>
      <c r="BD43" s="15"/>
      <c r="BE43" s="15"/>
      <c r="BF43" s="15"/>
      <c r="BG43" s="15"/>
      <c r="BH43" s="15"/>
    </row>
    <row r="44" spans="1:60" s="2" customFormat="1">
      <c r="A44" s="177"/>
      <c r="B44" s="177"/>
      <c r="C44" s="177"/>
      <c r="D44" s="177"/>
      <c r="E44" s="177"/>
      <c r="F44" s="177"/>
      <c r="G44" s="177"/>
      <c r="H44" s="177"/>
      <c r="I44" s="209"/>
      <c r="J44" s="209"/>
      <c r="K44" s="209"/>
      <c r="L44" s="209"/>
      <c r="M44" s="209"/>
      <c r="N44" s="209"/>
      <c r="O44" s="209"/>
      <c r="P44" s="209"/>
      <c r="Q44" s="209"/>
      <c r="R44" s="177"/>
      <c r="S44" s="177"/>
      <c r="T44" s="177"/>
      <c r="U44" s="177"/>
      <c r="V44" s="177"/>
      <c r="W44" s="177"/>
      <c r="X44" s="177"/>
      <c r="Y44" s="177"/>
      <c r="Z44" s="177"/>
      <c r="AA44" s="177"/>
      <c r="AB44" s="177"/>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row>
    <row r="45" spans="1:60" s="2" customForma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row>
    <row r="46" spans="1:60" s="2" customForma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row>
    <row r="47" spans="1:60" s="2" customForma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row>
    <row r="48" spans="1:60" s="2" customFormat="1">
      <c r="A48" s="177"/>
      <c r="B48" s="20" t="s">
        <v>26</v>
      </c>
      <c r="C48" s="20"/>
      <c r="D48" s="20"/>
      <c r="E48" s="20"/>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D48" s="15"/>
      <c r="AE48" s="15"/>
      <c r="AF48" s="15" t="s">
        <v>26</v>
      </c>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row>
    <row r="49" spans="1:62" s="2" customFormat="1" ht="18" customHeight="1">
      <c r="A49" s="177"/>
      <c r="B49" s="62">
        <v>1</v>
      </c>
      <c r="C49" s="62"/>
      <c r="D49" s="62" t="s">
        <v>27</v>
      </c>
      <c r="E49" s="62"/>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D49" s="15"/>
      <c r="AE49" s="15"/>
      <c r="AF49" s="21">
        <v>1</v>
      </c>
      <c r="AG49" s="21"/>
      <c r="AH49" s="21" t="s">
        <v>27</v>
      </c>
      <c r="AI49" s="21"/>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row>
    <row r="50" spans="1:62" s="2" customFormat="1" ht="18" customHeight="1">
      <c r="A50" s="177"/>
      <c r="B50" s="62">
        <v>2</v>
      </c>
      <c r="C50" s="62"/>
      <c r="D50" s="62" t="s">
        <v>28</v>
      </c>
      <c r="E50" s="62"/>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D50" s="15"/>
      <c r="AE50" s="15"/>
      <c r="AF50" s="21">
        <v>2</v>
      </c>
      <c r="AG50" s="21"/>
      <c r="AH50" s="21" t="s">
        <v>28</v>
      </c>
      <c r="AI50" s="21"/>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row>
    <row r="51" spans="1:62" s="2" customFormat="1" ht="18" customHeight="1">
      <c r="A51" s="177"/>
      <c r="B51" s="62">
        <v>3</v>
      </c>
      <c r="C51" s="62"/>
      <c r="D51" s="62" t="s">
        <v>29</v>
      </c>
      <c r="E51" s="62"/>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D51" s="15"/>
      <c r="AE51" s="15"/>
      <c r="AF51" s="21">
        <v>3</v>
      </c>
      <c r="AG51" s="21"/>
      <c r="AH51" s="21" t="s">
        <v>29</v>
      </c>
      <c r="AI51" s="21"/>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row>
    <row r="52" spans="1:62">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I52" s="1"/>
      <c r="BJ52" s="1"/>
    </row>
    <row r="53" spans="1:62">
      <c r="BI53" s="1"/>
      <c r="BJ53" s="1"/>
    </row>
    <row r="54" spans="1:62" ht="18" customHeight="1">
      <c r="A54" s="721" t="s">
        <v>30</v>
      </c>
      <c r="B54" s="721"/>
      <c r="C54" s="721"/>
      <c r="D54" s="721"/>
      <c r="E54" s="721"/>
      <c r="F54" s="721"/>
      <c r="G54" s="721"/>
      <c r="H54" s="721"/>
      <c r="I54" s="721"/>
      <c r="J54" s="721"/>
      <c r="K54" s="721"/>
      <c r="AE54" s="14" t="s">
        <v>30</v>
      </c>
      <c r="AF54" s="14"/>
      <c r="AG54" s="14"/>
      <c r="AH54" s="14"/>
      <c r="AI54" s="14"/>
      <c r="AJ54" s="14"/>
      <c r="AK54" s="14"/>
      <c r="AL54" s="14"/>
      <c r="AM54" s="14"/>
      <c r="AN54" s="14"/>
      <c r="AO54" s="14"/>
    </row>
    <row r="55" spans="1:62" ht="18" customHeight="1">
      <c r="A55" s="727"/>
      <c r="B55" s="727"/>
      <c r="C55" s="727"/>
      <c r="D55" s="727"/>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row>
    <row r="56" spans="1:62" ht="18" customHeight="1">
      <c r="A56" s="728" t="s">
        <v>31</v>
      </c>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2"/>
      <c r="AD56" s="15"/>
      <c r="AE56" s="431" t="s">
        <v>31</v>
      </c>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row>
    <row r="57" spans="1:62" ht="18" customHeight="1">
      <c r="A57" s="729"/>
      <c r="B57" s="729"/>
      <c r="C57" s="729"/>
      <c r="D57" s="729"/>
      <c r="E57" s="729"/>
      <c r="F57" s="729"/>
      <c r="G57" s="729"/>
      <c r="H57" s="729"/>
      <c r="I57" s="729"/>
      <c r="J57" s="729"/>
      <c r="K57" s="729"/>
      <c r="L57" s="729"/>
      <c r="M57" s="729"/>
      <c r="N57" s="729"/>
      <c r="O57" s="729"/>
      <c r="P57" s="729"/>
      <c r="Q57" s="729"/>
      <c r="R57" s="729"/>
      <c r="S57" s="729"/>
      <c r="T57" s="730"/>
      <c r="U57" s="730"/>
      <c r="V57" s="729"/>
      <c r="W57" s="729"/>
      <c r="X57" s="729"/>
      <c r="Y57" s="729"/>
      <c r="Z57" s="729"/>
      <c r="AA57" s="729"/>
      <c r="AB57" s="729"/>
      <c r="AC57" s="2"/>
      <c r="AD57" s="15"/>
      <c r="AE57" s="15"/>
      <c r="AF57" s="15"/>
      <c r="AG57" s="15"/>
      <c r="AH57" s="15"/>
      <c r="AI57" s="15"/>
      <c r="AJ57" s="15"/>
      <c r="AK57" s="15"/>
      <c r="AL57" s="15"/>
      <c r="AM57" s="15"/>
      <c r="AN57" s="15"/>
      <c r="AO57" s="15"/>
      <c r="AP57" s="15"/>
      <c r="AQ57" s="15"/>
      <c r="AR57" s="15"/>
      <c r="AS57" s="15"/>
      <c r="AT57" s="15"/>
      <c r="AU57" s="15"/>
      <c r="AV57" s="15"/>
      <c r="AW57" s="15"/>
      <c r="AX57" s="16"/>
      <c r="AY57" s="16"/>
      <c r="AZ57" s="22"/>
      <c r="BA57" s="22"/>
      <c r="BB57" s="22"/>
      <c r="BC57" s="22"/>
      <c r="BD57" s="22"/>
      <c r="BE57" s="22"/>
      <c r="BF57" s="22"/>
    </row>
    <row r="58" spans="1:62" ht="30" customHeight="1">
      <c r="A58" s="731" t="s">
        <v>32</v>
      </c>
      <c r="B58" s="731"/>
      <c r="C58" s="731"/>
      <c r="D58" s="731"/>
      <c r="E58" s="731"/>
      <c r="F58" s="731"/>
      <c r="G58" s="731"/>
      <c r="H58" s="731"/>
      <c r="I58" s="424">
        <f>R12</f>
        <v>0</v>
      </c>
      <c r="J58" s="424"/>
      <c r="K58" s="424"/>
      <c r="L58" s="424"/>
      <c r="M58" s="424"/>
      <c r="N58" s="424"/>
      <c r="O58" s="424"/>
      <c r="P58" s="424"/>
      <c r="Q58" s="424"/>
      <c r="R58" s="424"/>
      <c r="S58" s="424"/>
      <c r="T58" s="424"/>
      <c r="U58" s="424"/>
      <c r="V58" s="424"/>
      <c r="W58" s="424"/>
      <c r="X58" s="424"/>
      <c r="Y58" s="424"/>
      <c r="Z58" s="424"/>
      <c r="AA58" s="424"/>
      <c r="AB58" s="424"/>
      <c r="AC58" s="2"/>
      <c r="AD58" s="15"/>
      <c r="AE58" s="335" t="s">
        <v>32</v>
      </c>
      <c r="AF58" s="335"/>
      <c r="AG58" s="335"/>
      <c r="AH58" s="335"/>
      <c r="AI58" s="335"/>
      <c r="AJ58" s="335"/>
      <c r="AK58" s="335"/>
      <c r="AL58" s="335"/>
      <c r="AM58" s="425" t="str">
        <f>+AV12</f>
        <v>株式会社沖縄ポーク</v>
      </c>
      <c r="AN58" s="426"/>
      <c r="AO58" s="426"/>
      <c r="AP58" s="426"/>
      <c r="AQ58" s="426"/>
      <c r="AR58" s="426"/>
      <c r="AS58" s="426"/>
      <c r="AT58" s="426"/>
      <c r="AU58" s="426"/>
      <c r="AV58" s="426"/>
      <c r="AW58" s="426"/>
      <c r="AX58" s="426"/>
      <c r="AY58" s="426"/>
      <c r="AZ58" s="426"/>
      <c r="BA58" s="426"/>
      <c r="BB58" s="426"/>
      <c r="BC58" s="426"/>
      <c r="BD58" s="426"/>
      <c r="BE58" s="426"/>
      <c r="BF58" s="427"/>
    </row>
    <row r="59" spans="1:62" ht="30" customHeight="1">
      <c r="A59" s="731" t="s">
        <v>33</v>
      </c>
      <c r="B59" s="731"/>
      <c r="C59" s="731"/>
      <c r="D59" s="731"/>
      <c r="E59" s="731"/>
      <c r="F59" s="731"/>
      <c r="G59" s="731"/>
      <c r="H59" s="731"/>
      <c r="I59" s="424">
        <f>R13</f>
        <v>0</v>
      </c>
      <c r="J59" s="424"/>
      <c r="K59" s="424"/>
      <c r="L59" s="424"/>
      <c r="M59" s="424"/>
      <c r="N59" s="424"/>
      <c r="O59" s="424"/>
      <c r="P59" s="424"/>
      <c r="Q59" s="424"/>
      <c r="R59" s="424"/>
      <c r="S59" s="424"/>
      <c r="T59" s="424"/>
      <c r="U59" s="424"/>
      <c r="V59" s="424"/>
      <c r="W59" s="424"/>
      <c r="X59" s="424"/>
      <c r="Y59" s="424"/>
      <c r="Z59" s="424"/>
      <c r="AA59" s="424"/>
      <c r="AB59" s="424"/>
      <c r="AC59" s="2"/>
      <c r="AD59" s="15"/>
      <c r="AE59" s="335" t="s">
        <v>33</v>
      </c>
      <c r="AF59" s="335"/>
      <c r="AG59" s="335"/>
      <c r="AH59" s="335"/>
      <c r="AI59" s="335"/>
      <c r="AJ59" s="335"/>
      <c r="AK59" s="335"/>
      <c r="AL59" s="335"/>
      <c r="AM59" s="425" t="str">
        <f>+AV13</f>
        <v>代表取締役　安室一</v>
      </c>
      <c r="AN59" s="426"/>
      <c r="AO59" s="426"/>
      <c r="AP59" s="426"/>
      <c r="AQ59" s="426"/>
      <c r="AR59" s="426"/>
      <c r="AS59" s="426"/>
      <c r="AT59" s="426"/>
      <c r="AU59" s="426"/>
      <c r="AV59" s="426"/>
      <c r="AW59" s="426"/>
      <c r="AX59" s="426"/>
      <c r="AY59" s="426"/>
      <c r="AZ59" s="426"/>
      <c r="BA59" s="426"/>
      <c r="BB59" s="426"/>
      <c r="BC59" s="426"/>
      <c r="BD59" s="426"/>
      <c r="BE59" s="426"/>
      <c r="BF59" s="427"/>
    </row>
    <row r="60" spans="1:62" ht="31.5" customHeight="1">
      <c r="A60" s="731" t="s">
        <v>34</v>
      </c>
      <c r="B60" s="731"/>
      <c r="C60" s="731"/>
      <c r="D60" s="731"/>
      <c r="E60" s="731"/>
      <c r="F60" s="731"/>
      <c r="G60" s="731"/>
      <c r="H60" s="731"/>
      <c r="I60" s="424">
        <f>R11</f>
        <v>0</v>
      </c>
      <c r="J60" s="424"/>
      <c r="K60" s="424"/>
      <c r="L60" s="424"/>
      <c r="M60" s="424"/>
      <c r="N60" s="424"/>
      <c r="O60" s="424"/>
      <c r="P60" s="424"/>
      <c r="Q60" s="424"/>
      <c r="R60" s="424"/>
      <c r="S60" s="424"/>
      <c r="T60" s="424"/>
      <c r="U60" s="424"/>
      <c r="V60" s="424"/>
      <c r="W60" s="424"/>
      <c r="X60" s="424"/>
      <c r="Y60" s="424"/>
      <c r="Z60" s="424"/>
      <c r="AA60" s="424"/>
      <c r="AB60" s="424"/>
      <c r="AC60" s="2"/>
      <c r="AD60" s="15"/>
      <c r="AE60" s="335" t="s">
        <v>34</v>
      </c>
      <c r="AF60" s="335"/>
      <c r="AG60" s="335"/>
      <c r="AH60" s="335"/>
      <c r="AI60" s="335"/>
      <c r="AJ60" s="335"/>
      <c r="AK60" s="335"/>
      <c r="AL60" s="335"/>
      <c r="AM60" s="428" t="str">
        <f>+AV11</f>
        <v>沖縄県那覇市泉崎1丁目2番地2</v>
      </c>
      <c r="AN60" s="429"/>
      <c r="AO60" s="429"/>
      <c r="AP60" s="429"/>
      <c r="AQ60" s="429"/>
      <c r="AR60" s="429"/>
      <c r="AS60" s="429"/>
      <c r="AT60" s="429"/>
      <c r="AU60" s="429"/>
      <c r="AV60" s="429"/>
      <c r="AW60" s="429"/>
      <c r="AX60" s="429"/>
      <c r="AY60" s="429"/>
      <c r="AZ60" s="429"/>
      <c r="BA60" s="429"/>
      <c r="BB60" s="429"/>
      <c r="BC60" s="429"/>
      <c r="BD60" s="429"/>
      <c r="BE60" s="429"/>
      <c r="BF60" s="430"/>
    </row>
    <row r="61" spans="1:62" ht="21.75" customHeight="1">
      <c r="A61" s="731" t="s">
        <v>35</v>
      </c>
      <c r="B61" s="731"/>
      <c r="C61" s="731"/>
      <c r="D61" s="731"/>
      <c r="E61" s="731"/>
      <c r="F61" s="731"/>
      <c r="G61" s="731"/>
      <c r="H61" s="731"/>
      <c r="I61" s="432">
        <f>I41</f>
        <v>0</v>
      </c>
      <c r="J61" s="433"/>
      <c r="K61" s="433"/>
      <c r="L61" s="433"/>
      <c r="M61" s="433"/>
      <c r="N61" s="433"/>
      <c r="O61" s="433"/>
      <c r="P61" s="433"/>
      <c r="Q61" s="433"/>
      <c r="R61" s="433"/>
      <c r="S61" s="433"/>
      <c r="T61" s="433"/>
      <c r="U61" s="433"/>
      <c r="V61" s="433"/>
      <c r="W61" s="433"/>
      <c r="X61" s="433"/>
      <c r="Y61" s="433"/>
      <c r="Z61" s="433"/>
      <c r="AA61" s="433"/>
      <c r="AB61" s="434"/>
      <c r="AC61" s="2"/>
      <c r="AD61" s="15"/>
      <c r="AE61" s="335" t="s">
        <v>35</v>
      </c>
      <c r="AF61" s="335"/>
      <c r="AG61" s="335"/>
      <c r="AH61" s="335"/>
      <c r="AI61" s="335"/>
      <c r="AJ61" s="335"/>
      <c r="AK61" s="335"/>
      <c r="AL61" s="335"/>
      <c r="AM61" s="435" t="str">
        <f>+AM41</f>
        <v>営業企画部長　安室波男</v>
      </c>
      <c r="AN61" s="429"/>
      <c r="AO61" s="429"/>
      <c r="AP61" s="429"/>
      <c r="AQ61" s="429"/>
      <c r="AR61" s="429"/>
      <c r="AS61" s="429"/>
      <c r="AT61" s="429"/>
      <c r="AU61" s="429"/>
      <c r="AV61" s="429"/>
      <c r="AW61" s="429"/>
      <c r="AX61" s="429"/>
      <c r="AY61" s="429"/>
      <c r="AZ61" s="429"/>
      <c r="BA61" s="429"/>
      <c r="BB61" s="429"/>
      <c r="BC61" s="429"/>
      <c r="BD61" s="429"/>
      <c r="BE61" s="429"/>
      <c r="BF61" s="430"/>
    </row>
    <row r="62" spans="1:62" ht="21.75" customHeight="1">
      <c r="A62" s="731" t="s">
        <v>36</v>
      </c>
      <c r="B62" s="731"/>
      <c r="C62" s="731"/>
      <c r="D62" s="731"/>
      <c r="E62" s="731"/>
      <c r="F62" s="731"/>
      <c r="G62" s="731"/>
      <c r="H62" s="731"/>
      <c r="I62" s="178" t="s">
        <v>37</v>
      </c>
      <c r="J62" s="179"/>
      <c r="K62" s="436">
        <f>I42</f>
        <v>0</v>
      </c>
      <c r="L62" s="436"/>
      <c r="M62" s="436"/>
      <c r="N62" s="436"/>
      <c r="O62" s="436"/>
      <c r="P62" s="436"/>
      <c r="Q62" s="180"/>
      <c r="R62" s="180"/>
      <c r="S62" s="180" t="s">
        <v>38</v>
      </c>
      <c r="T62" s="180"/>
      <c r="U62" s="392"/>
      <c r="V62" s="392"/>
      <c r="W62" s="392"/>
      <c r="X62" s="392"/>
      <c r="Y62" s="392"/>
      <c r="Z62" s="392"/>
      <c r="AA62" s="392"/>
      <c r="AB62" s="181"/>
      <c r="AC62" s="2"/>
      <c r="AD62" s="19"/>
      <c r="AE62" s="335" t="s">
        <v>36</v>
      </c>
      <c r="AF62" s="335"/>
      <c r="AG62" s="335"/>
      <c r="AH62" s="335"/>
      <c r="AI62" s="335"/>
      <c r="AJ62" s="335"/>
      <c r="AK62" s="335"/>
      <c r="AL62" s="335"/>
      <c r="AM62" s="23" t="s">
        <v>37</v>
      </c>
      <c r="AN62" s="24"/>
      <c r="AO62" s="409" t="s">
        <v>23</v>
      </c>
      <c r="AP62" s="409"/>
      <c r="AQ62" s="409"/>
      <c r="AR62" s="409"/>
      <c r="AS62" s="409"/>
      <c r="AT62" s="409"/>
      <c r="AU62" s="24"/>
      <c r="AV62" s="24"/>
      <c r="AW62" s="24" t="s">
        <v>38</v>
      </c>
      <c r="AX62" s="24"/>
      <c r="AY62" s="409" t="s">
        <v>39</v>
      </c>
      <c r="AZ62" s="409"/>
      <c r="BA62" s="409"/>
      <c r="BB62" s="409"/>
      <c r="BC62" s="409"/>
      <c r="BD62" s="409"/>
      <c r="BE62" s="409"/>
      <c r="BF62" s="25"/>
    </row>
    <row r="63" spans="1:62" ht="27" customHeight="1">
      <c r="A63" s="731" t="s">
        <v>40</v>
      </c>
      <c r="B63" s="731"/>
      <c r="C63" s="731"/>
      <c r="D63" s="731"/>
      <c r="E63" s="731"/>
      <c r="F63" s="731"/>
      <c r="G63" s="731"/>
      <c r="H63" s="731"/>
      <c r="I63" s="317"/>
      <c r="J63" s="317"/>
      <c r="K63" s="317"/>
      <c r="L63" s="317"/>
      <c r="M63" s="317"/>
      <c r="N63" s="317"/>
      <c r="O63" s="317"/>
      <c r="P63" s="317"/>
      <c r="Q63" s="317"/>
      <c r="R63" s="317"/>
      <c r="S63" s="317"/>
      <c r="T63" s="317"/>
      <c r="U63" s="317"/>
      <c r="V63" s="317"/>
      <c r="W63" s="317"/>
      <c r="X63" s="317"/>
      <c r="Y63" s="317"/>
      <c r="Z63" s="317"/>
      <c r="AA63" s="317"/>
      <c r="AB63" s="317"/>
      <c r="AC63" s="2"/>
      <c r="AD63" s="15"/>
      <c r="AE63" s="335" t="s">
        <v>40</v>
      </c>
      <c r="AF63" s="335"/>
      <c r="AG63" s="335"/>
      <c r="AH63" s="335"/>
      <c r="AI63" s="335"/>
      <c r="AJ63" s="335"/>
      <c r="AK63" s="335"/>
      <c r="AL63" s="335"/>
      <c r="AM63" s="446" t="s">
        <v>25</v>
      </c>
      <c r="AN63" s="446"/>
      <c r="AO63" s="446"/>
      <c r="AP63" s="446"/>
      <c r="AQ63" s="446"/>
      <c r="AR63" s="446"/>
      <c r="AS63" s="446"/>
      <c r="AT63" s="446"/>
      <c r="AU63" s="446"/>
      <c r="AV63" s="446"/>
      <c r="AW63" s="446"/>
      <c r="AX63" s="446"/>
      <c r="AY63" s="446"/>
      <c r="AZ63" s="446"/>
      <c r="BA63" s="446"/>
      <c r="BB63" s="446"/>
      <c r="BC63" s="446"/>
      <c r="BD63" s="446"/>
      <c r="BE63" s="446"/>
      <c r="BF63" s="446"/>
    </row>
    <row r="64" spans="1:62" ht="25.5" customHeight="1">
      <c r="A64" s="731" t="s">
        <v>41</v>
      </c>
      <c r="B64" s="731"/>
      <c r="C64" s="731"/>
      <c r="D64" s="731"/>
      <c r="E64" s="731"/>
      <c r="F64" s="731"/>
      <c r="G64" s="731"/>
      <c r="H64" s="731"/>
      <c r="I64" s="317"/>
      <c r="J64" s="317"/>
      <c r="K64" s="317"/>
      <c r="L64" s="317"/>
      <c r="M64" s="317"/>
      <c r="N64" s="317"/>
      <c r="O64" s="317"/>
      <c r="P64" s="317"/>
      <c r="Q64" s="317"/>
      <c r="R64" s="317"/>
      <c r="S64" s="317"/>
      <c r="T64" s="317"/>
      <c r="U64" s="317"/>
      <c r="V64" s="317"/>
      <c r="W64" s="317"/>
      <c r="X64" s="317"/>
      <c r="Y64" s="317"/>
      <c r="Z64" s="317"/>
      <c r="AA64" s="317"/>
      <c r="AB64" s="317"/>
      <c r="AE64" s="335" t="s">
        <v>41</v>
      </c>
      <c r="AF64" s="335"/>
      <c r="AG64" s="335"/>
      <c r="AH64" s="335"/>
      <c r="AI64" s="335"/>
      <c r="AJ64" s="335"/>
      <c r="AK64" s="335"/>
      <c r="AL64" s="335"/>
      <c r="AM64" s="446" t="s">
        <v>42</v>
      </c>
      <c r="AN64" s="446"/>
      <c r="AO64" s="446"/>
      <c r="AP64" s="446"/>
      <c r="AQ64" s="446"/>
      <c r="AR64" s="446"/>
      <c r="AS64" s="446"/>
      <c r="AT64" s="446"/>
      <c r="AU64" s="446"/>
      <c r="AV64" s="446"/>
      <c r="AW64" s="446"/>
      <c r="AX64" s="446"/>
      <c r="AY64" s="446"/>
      <c r="AZ64" s="446"/>
      <c r="BA64" s="446"/>
      <c r="BB64" s="446"/>
      <c r="BC64" s="446"/>
      <c r="BD64" s="446"/>
      <c r="BE64" s="446"/>
      <c r="BF64" s="446"/>
    </row>
    <row r="65" spans="1:58" ht="40.5" customHeight="1">
      <c r="A65" s="731" t="s">
        <v>43</v>
      </c>
      <c r="B65" s="731"/>
      <c r="C65" s="731"/>
      <c r="D65" s="731"/>
      <c r="E65" s="731"/>
      <c r="F65" s="731"/>
      <c r="G65" s="731"/>
      <c r="H65" s="731"/>
      <c r="I65" s="317"/>
      <c r="J65" s="317"/>
      <c r="K65" s="317"/>
      <c r="L65" s="317"/>
      <c r="M65" s="317"/>
      <c r="N65" s="317"/>
      <c r="O65" s="317"/>
      <c r="P65" s="317"/>
      <c r="Q65" s="317"/>
      <c r="R65" s="317"/>
      <c r="S65" s="317"/>
      <c r="T65" s="317"/>
      <c r="U65" s="317"/>
      <c r="V65" s="317"/>
      <c r="W65" s="317"/>
      <c r="X65" s="317"/>
      <c r="Y65" s="317"/>
      <c r="Z65" s="317"/>
      <c r="AA65" s="317"/>
      <c r="AB65" s="317"/>
      <c r="AE65" s="335" t="s">
        <v>43</v>
      </c>
      <c r="AF65" s="335"/>
      <c r="AG65" s="335"/>
      <c r="AH65" s="335"/>
      <c r="AI65" s="335"/>
      <c r="AJ65" s="335"/>
      <c r="AK65" s="335"/>
      <c r="AL65" s="335"/>
      <c r="AM65" s="414" t="s">
        <v>44</v>
      </c>
      <c r="AN65" s="407"/>
      <c r="AO65" s="407"/>
      <c r="AP65" s="407"/>
      <c r="AQ65" s="407"/>
      <c r="AR65" s="407"/>
      <c r="AS65" s="407"/>
      <c r="AT65" s="407"/>
      <c r="AU65" s="407"/>
      <c r="AV65" s="407"/>
      <c r="AW65" s="407"/>
      <c r="AX65" s="407"/>
      <c r="AY65" s="407"/>
      <c r="AZ65" s="407"/>
      <c r="BA65" s="407"/>
      <c r="BB65" s="407"/>
      <c r="BC65" s="407"/>
      <c r="BD65" s="407"/>
      <c r="BE65" s="407"/>
      <c r="BF65" s="408"/>
    </row>
    <row r="66" spans="1:58" ht="20.100000000000001" customHeight="1">
      <c r="A66" s="366" t="s">
        <v>45</v>
      </c>
      <c r="B66" s="367"/>
      <c r="C66" s="367"/>
      <c r="D66" s="367"/>
      <c r="E66" s="367"/>
      <c r="F66" s="367"/>
      <c r="G66" s="367"/>
      <c r="H66" s="368"/>
      <c r="I66" s="447"/>
      <c r="J66" s="448"/>
      <c r="K66" s="448"/>
      <c r="L66" s="448"/>
      <c r="M66" s="448"/>
      <c r="N66" s="448"/>
      <c r="O66" s="448"/>
      <c r="P66" s="448"/>
      <c r="Q66" s="448"/>
      <c r="R66" s="448"/>
      <c r="S66" s="448"/>
      <c r="T66" s="448"/>
      <c r="U66" s="448"/>
      <c r="V66" s="448"/>
      <c r="W66" s="448"/>
      <c r="X66" s="448"/>
      <c r="Y66" s="448"/>
      <c r="Z66" s="448"/>
      <c r="AA66" s="448"/>
      <c r="AB66" s="449"/>
      <c r="AE66" s="437" t="s">
        <v>45</v>
      </c>
      <c r="AF66" s="438"/>
      <c r="AG66" s="438"/>
      <c r="AH66" s="438"/>
      <c r="AI66" s="438"/>
      <c r="AJ66" s="438"/>
      <c r="AK66" s="438"/>
      <c r="AL66" s="439"/>
      <c r="AM66" s="26" t="s">
        <v>46</v>
      </c>
      <c r="AN66" s="27"/>
      <c r="AO66" s="27"/>
      <c r="AP66" s="27"/>
      <c r="AQ66" s="28"/>
      <c r="AR66" s="27"/>
      <c r="AS66" s="27"/>
      <c r="AT66" s="27"/>
      <c r="AU66" s="27"/>
      <c r="AV66" s="27"/>
      <c r="AW66" s="27"/>
      <c r="AX66" s="27"/>
      <c r="AY66" s="27"/>
      <c r="AZ66" s="27"/>
      <c r="BA66" s="27"/>
      <c r="BB66" s="27"/>
      <c r="BC66" s="27"/>
      <c r="BD66" s="27"/>
      <c r="BE66" s="27"/>
      <c r="BF66" s="29"/>
    </row>
    <row r="67" spans="1:58" ht="20.100000000000001" customHeight="1">
      <c r="A67" s="369"/>
      <c r="B67" s="370"/>
      <c r="C67" s="370"/>
      <c r="D67" s="370"/>
      <c r="E67" s="370"/>
      <c r="F67" s="370"/>
      <c r="G67" s="370"/>
      <c r="H67" s="371"/>
      <c r="I67" s="450"/>
      <c r="J67" s="451"/>
      <c r="K67" s="451"/>
      <c r="L67" s="451"/>
      <c r="M67" s="451"/>
      <c r="N67" s="451"/>
      <c r="O67" s="451"/>
      <c r="P67" s="451"/>
      <c r="Q67" s="451"/>
      <c r="R67" s="451"/>
      <c r="S67" s="451"/>
      <c r="T67" s="451"/>
      <c r="U67" s="451"/>
      <c r="V67" s="451"/>
      <c r="W67" s="451"/>
      <c r="X67" s="451"/>
      <c r="Y67" s="451"/>
      <c r="Z67" s="451"/>
      <c r="AA67" s="451"/>
      <c r="AB67" s="452"/>
      <c r="AE67" s="440"/>
      <c r="AF67" s="441"/>
      <c r="AG67" s="441"/>
      <c r="AH67" s="441"/>
      <c r="AI67" s="441"/>
      <c r="AJ67" s="441"/>
      <c r="AK67" s="441"/>
      <c r="AL67" s="442"/>
      <c r="AM67" s="30" t="s">
        <v>47</v>
      </c>
      <c r="AN67" s="31"/>
      <c r="AO67" s="31"/>
      <c r="AP67" s="31"/>
      <c r="AQ67" s="31"/>
      <c r="AR67" s="31"/>
      <c r="AS67" s="31"/>
      <c r="AT67" s="31"/>
      <c r="AU67" s="31"/>
      <c r="AV67" s="31"/>
      <c r="AW67" s="31"/>
      <c r="AX67" s="31"/>
      <c r="AY67" s="31"/>
      <c r="AZ67" s="31"/>
      <c r="BA67" s="31"/>
      <c r="BB67" s="31"/>
      <c r="BC67" s="31"/>
      <c r="BD67" s="31"/>
      <c r="BE67" s="31"/>
      <c r="BF67" s="32"/>
    </row>
    <row r="68" spans="1:58" ht="20.100000000000001" customHeight="1">
      <c r="A68" s="369"/>
      <c r="B68" s="370"/>
      <c r="C68" s="370"/>
      <c r="D68" s="370"/>
      <c r="E68" s="370"/>
      <c r="F68" s="370"/>
      <c r="G68" s="370"/>
      <c r="H68" s="371"/>
      <c r="I68" s="450"/>
      <c r="J68" s="451"/>
      <c r="K68" s="451"/>
      <c r="L68" s="451"/>
      <c r="M68" s="451"/>
      <c r="N68" s="451"/>
      <c r="O68" s="451"/>
      <c r="P68" s="451"/>
      <c r="Q68" s="451"/>
      <c r="R68" s="451"/>
      <c r="S68" s="451"/>
      <c r="T68" s="451"/>
      <c r="U68" s="451"/>
      <c r="V68" s="451"/>
      <c r="W68" s="451"/>
      <c r="X68" s="451"/>
      <c r="Y68" s="451"/>
      <c r="Z68" s="451"/>
      <c r="AA68" s="451"/>
      <c r="AB68" s="452"/>
      <c r="AE68" s="440"/>
      <c r="AF68" s="441"/>
      <c r="AG68" s="441"/>
      <c r="AH68" s="441"/>
      <c r="AI68" s="441"/>
      <c r="AJ68" s="441"/>
      <c r="AK68" s="441"/>
      <c r="AL68" s="442"/>
      <c r="AM68" s="30" t="s">
        <v>48</v>
      </c>
      <c r="AN68" s="31"/>
      <c r="AO68" s="31"/>
      <c r="AP68" s="31"/>
      <c r="AQ68" s="31"/>
      <c r="AR68" s="31"/>
      <c r="AS68" s="31"/>
      <c r="AT68" s="31"/>
      <c r="AU68" s="31"/>
      <c r="AV68" s="31"/>
      <c r="AW68" s="31"/>
      <c r="AX68" s="31"/>
      <c r="AY68" s="31"/>
      <c r="AZ68" s="31"/>
      <c r="BA68" s="31"/>
      <c r="BB68" s="31"/>
      <c r="BC68" s="31"/>
      <c r="BD68" s="31"/>
      <c r="BE68" s="31"/>
      <c r="BF68" s="32"/>
    </row>
    <row r="69" spans="1:58" ht="20.100000000000001" customHeight="1">
      <c r="A69" s="372"/>
      <c r="B69" s="373"/>
      <c r="C69" s="373"/>
      <c r="D69" s="373"/>
      <c r="E69" s="373"/>
      <c r="F69" s="373"/>
      <c r="G69" s="373"/>
      <c r="H69" s="374"/>
      <c r="I69" s="453"/>
      <c r="J69" s="454"/>
      <c r="K69" s="454"/>
      <c r="L69" s="454"/>
      <c r="M69" s="454"/>
      <c r="N69" s="454"/>
      <c r="O69" s="454"/>
      <c r="P69" s="454"/>
      <c r="Q69" s="454"/>
      <c r="R69" s="454"/>
      <c r="S69" s="454"/>
      <c r="T69" s="454"/>
      <c r="U69" s="454"/>
      <c r="V69" s="454"/>
      <c r="W69" s="454"/>
      <c r="X69" s="454"/>
      <c r="Y69" s="454"/>
      <c r="Z69" s="454"/>
      <c r="AA69" s="454"/>
      <c r="AB69" s="455"/>
      <c r="AE69" s="443"/>
      <c r="AF69" s="444"/>
      <c r="AG69" s="444"/>
      <c r="AH69" s="444"/>
      <c r="AI69" s="444"/>
      <c r="AJ69" s="444"/>
      <c r="AK69" s="444"/>
      <c r="AL69" s="445"/>
      <c r="AM69" s="33" t="s">
        <v>49</v>
      </c>
      <c r="AN69" s="34"/>
      <c r="AO69" s="34"/>
      <c r="AP69" s="34"/>
      <c r="AQ69" s="34"/>
      <c r="AR69" s="34"/>
      <c r="AS69" s="34"/>
      <c r="AT69" s="34"/>
      <c r="AU69" s="34"/>
      <c r="AV69" s="34"/>
      <c r="AW69" s="34"/>
      <c r="AX69" s="34"/>
      <c r="AY69" s="34"/>
      <c r="AZ69" s="34"/>
      <c r="BA69" s="34"/>
      <c r="BB69" s="34"/>
      <c r="BC69" s="34"/>
      <c r="BD69" s="34"/>
      <c r="BE69" s="34"/>
      <c r="BF69" s="35"/>
    </row>
    <row r="70" spans="1:58" ht="20.100000000000001" customHeight="1">
      <c r="A70" s="731" t="s">
        <v>50</v>
      </c>
      <c r="B70" s="731"/>
      <c r="C70" s="731"/>
      <c r="D70" s="731"/>
      <c r="E70" s="731"/>
      <c r="F70" s="731"/>
      <c r="G70" s="731"/>
      <c r="H70" s="731"/>
      <c r="I70" s="390"/>
      <c r="J70" s="391"/>
      <c r="K70" s="391"/>
      <c r="L70" s="391"/>
      <c r="M70" s="391"/>
      <c r="N70" s="391"/>
      <c r="O70" s="179" t="s">
        <v>51</v>
      </c>
      <c r="P70" s="182"/>
      <c r="Q70" s="381" t="s">
        <v>52</v>
      </c>
      <c r="R70" s="381"/>
      <c r="S70" s="381"/>
      <c r="T70" s="381"/>
      <c r="U70" s="183" t="s">
        <v>53</v>
      </c>
      <c r="V70" s="180"/>
      <c r="W70" s="392"/>
      <c r="X70" s="392"/>
      <c r="Y70" s="180" t="s">
        <v>1</v>
      </c>
      <c r="Z70" s="392"/>
      <c r="AA70" s="392"/>
      <c r="AB70" s="181" t="s">
        <v>54</v>
      </c>
      <c r="AE70" s="335" t="s">
        <v>50</v>
      </c>
      <c r="AF70" s="335"/>
      <c r="AG70" s="335"/>
      <c r="AH70" s="335"/>
      <c r="AI70" s="335"/>
      <c r="AJ70" s="335"/>
      <c r="AK70" s="335"/>
      <c r="AL70" s="335"/>
      <c r="AM70" s="393">
        <v>10000</v>
      </c>
      <c r="AN70" s="388"/>
      <c r="AO70" s="388"/>
      <c r="AP70" s="388"/>
      <c r="AQ70" s="388"/>
      <c r="AR70" s="388"/>
      <c r="AS70" s="24" t="s">
        <v>51</v>
      </c>
      <c r="AT70" s="25"/>
      <c r="AU70" s="384" t="s">
        <v>52</v>
      </c>
      <c r="AV70" s="384"/>
      <c r="AW70" s="384"/>
      <c r="AX70" s="384"/>
      <c r="AY70" s="36" t="s">
        <v>53</v>
      </c>
      <c r="AZ70" s="37"/>
      <c r="BA70" s="409">
        <v>1999</v>
      </c>
      <c r="BB70" s="409"/>
      <c r="BC70" s="37" t="s">
        <v>1</v>
      </c>
      <c r="BD70" s="409">
        <v>12</v>
      </c>
      <c r="BE70" s="409"/>
      <c r="BF70" s="38" t="s">
        <v>54</v>
      </c>
    </row>
    <row r="71" spans="1:58" ht="20.100000000000001" customHeight="1">
      <c r="A71" s="731" t="s">
        <v>55</v>
      </c>
      <c r="B71" s="731"/>
      <c r="C71" s="731"/>
      <c r="D71" s="731"/>
      <c r="E71" s="731"/>
      <c r="F71" s="731"/>
      <c r="G71" s="731"/>
      <c r="H71" s="731"/>
      <c r="I71" s="183" t="s">
        <v>56</v>
      </c>
      <c r="J71" s="180"/>
      <c r="K71" s="180"/>
      <c r="L71" s="389"/>
      <c r="M71" s="389"/>
      <c r="N71" s="180" t="s">
        <v>57</v>
      </c>
      <c r="O71" s="180"/>
      <c r="P71" s="180"/>
      <c r="Q71" s="180" t="s">
        <v>58</v>
      </c>
      <c r="R71" s="180"/>
      <c r="S71" s="180"/>
      <c r="T71" s="180"/>
      <c r="U71" s="389"/>
      <c r="V71" s="389"/>
      <c r="W71" s="180" t="s">
        <v>57</v>
      </c>
      <c r="X71" s="180"/>
      <c r="Y71" s="180"/>
      <c r="Z71" s="180"/>
      <c r="AA71" s="180"/>
      <c r="AB71" s="181"/>
      <c r="AE71" s="335" t="s">
        <v>55</v>
      </c>
      <c r="AF71" s="335"/>
      <c r="AG71" s="335"/>
      <c r="AH71" s="335"/>
      <c r="AI71" s="335"/>
      <c r="AJ71" s="335"/>
      <c r="AK71" s="335"/>
      <c r="AL71" s="335"/>
      <c r="AM71" s="36" t="s">
        <v>56</v>
      </c>
      <c r="AN71" s="37"/>
      <c r="AO71" s="37"/>
      <c r="AP71" s="336">
        <v>20</v>
      </c>
      <c r="AQ71" s="336"/>
      <c r="AR71" s="37" t="s">
        <v>57</v>
      </c>
      <c r="AS71" s="37"/>
      <c r="AT71" s="37"/>
      <c r="AU71" s="37" t="s">
        <v>58</v>
      </c>
      <c r="AV71" s="37"/>
      <c r="AW71" s="37"/>
      <c r="AX71" s="37"/>
      <c r="AY71" s="336">
        <v>5</v>
      </c>
      <c r="AZ71" s="336"/>
      <c r="BA71" s="37" t="s">
        <v>57</v>
      </c>
      <c r="BB71" s="37"/>
      <c r="BC71" s="37"/>
      <c r="BD71" s="37"/>
      <c r="BE71" s="37"/>
      <c r="BF71" s="38"/>
    </row>
    <row r="72" spans="1:58" ht="27.75" customHeight="1">
      <c r="A72" s="732"/>
      <c r="B72" s="733"/>
      <c r="C72" s="733"/>
      <c r="D72" s="733"/>
      <c r="E72" s="733"/>
      <c r="F72" s="733"/>
      <c r="G72" s="733"/>
      <c r="H72" s="734"/>
      <c r="I72" s="381" t="s">
        <v>59</v>
      </c>
      <c r="J72" s="381"/>
      <c r="K72" s="381"/>
      <c r="L72" s="178"/>
      <c r="M72" s="179"/>
      <c r="N72" s="179"/>
      <c r="O72" s="179"/>
      <c r="P72" s="179"/>
      <c r="Q72" s="179"/>
      <c r="R72" s="179"/>
      <c r="S72" s="179"/>
      <c r="T72" s="179"/>
      <c r="U72" s="382">
        <f>SUM(M73,M74,W73,W74)</f>
        <v>0</v>
      </c>
      <c r="V72" s="383"/>
      <c r="W72" s="383"/>
      <c r="X72" s="383"/>
      <c r="Y72" s="383"/>
      <c r="Z72" s="383"/>
      <c r="AA72" s="179" t="s">
        <v>51</v>
      </c>
      <c r="AB72" s="182"/>
      <c r="AE72" s="39"/>
      <c r="AF72" s="40"/>
      <c r="AG72" s="40"/>
      <c r="AH72" s="40"/>
      <c r="AI72" s="40"/>
      <c r="AJ72" s="40"/>
      <c r="AK72" s="40"/>
      <c r="AL72" s="41"/>
      <c r="AM72" s="384" t="s">
        <v>59</v>
      </c>
      <c r="AN72" s="384"/>
      <c r="AO72" s="384"/>
      <c r="AP72" s="23"/>
      <c r="AQ72" s="24"/>
      <c r="AR72" s="24"/>
      <c r="AS72" s="24"/>
      <c r="AT72" s="24"/>
      <c r="AU72" s="24"/>
      <c r="AV72" s="24"/>
      <c r="AW72" s="24"/>
      <c r="AX72" s="24"/>
      <c r="AY72" s="385">
        <f>SUM(AQ73,AQ74,BA73,BA74)</f>
        <v>94000</v>
      </c>
      <c r="AZ72" s="386"/>
      <c r="BA72" s="386"/>
      <c r="BB72" s="386"/>
      <c r="BC72" s="386"/>
      <c r="BD72" s="386"/>
      <c r="BE72" s="24" t="s">
        <v>51</v>
      </c>
      <c r="BF72" s="25"/>
    </row>
    <row r="73" spans="1:58" ht="27.75" customHeight="1">
      <c r="A73" s="735" t="s">
        <v>60</v>
      </c>
      <c r="B73" s="736"/>
      <c r="C73" s="736"/>
      <c r="D73" s="736"/>
      <c r="E73" s="736"/>
      <c r="F73" s="736"/>
      <c r="G73" s="736"/>
      <c r="H73" s="737"/>
      <c r="I73" s="381" t="s">
        <v>61</v>
      </c>
      <c r="J73" s="381"/>
      <c r="K73" s="381"/>
      <c r="L73" s="178"/>
      <c r="M73" s="387"/>
      <c r="N73" s="387"/>
      <c r="O73" s="387"/>
      <c r="P73" s="387"/>
      <c r="Q73" s="179" t="s">
        <v>51</v>
      </c>
      <c r="R73" s="182"/>
      <c r="S73" s="381" t="s">
        <v>62</v>
      </c>
      <c r="T73" s="381"/>
      <c r="U73" s="381"/>
      <c r="V73" s="178"/>
      <c r="W73" s="387"/>
      <c r="X73" s="387"/>
      <c r="Y73" s="387"/>
      <c r="Z73" s="387"/>
      <c r="AA73" s="179" t="s">
        <v>51</v>
      </c>
      <c r="AB73" s="182"/>
      <c r="AE73" s="42" t="s">
        <v>60</v>
      </c>
      <c r="AF73" s="43"/>
      <c r="AG73" s="43"/>
      <c r="AH73" s="43"/>
      <c r="AI73" s="43"/>
      <c r="AJ73" s="43"/>
      <c r="AK73" s="43"/>
      <c r="AL73" s="44"/>
      <c r="AM73" s="384" t="s">
        <v>61</v>
      </c>
      <c r="AN73" s="384"/>
      <c r="AO73" s="384"/>
      <c r="AP73" s="23"/>
      <c r="AQ73" s="388">
        <v>80000</v>
      </c>
      <c r="AR73" s="388"/>
      <c r="AS73" s="388"/>
      <c r="AT73" s="388"/>
      <c r="AU73" s="24" t="s">
        <v>51</v>
      </c>
      <c r="AV73" s="25"/>
      <c r="AW73" s="384" t="s">
        <v>62</v>
      </c>
      <c r="AX73" s="384"/>
      <c r="AY73" s="384"/>
      <c r="AZ73" s="23"/>
      <c r="BA73" s="388">
        <v>10000</v>
      </c>
      <c r="BB73" s="388"/>
      <c r="BC73" s="388"/>
      <c r="BD73" s="388"/>
      <c r="BE73" s="24" t="s">
        <v>51</v>
      </c>
      <c r="BF73" s="25"/>
    </row>
    <row r="74" spans="1:58" ht="27.75" customHeight="1">
      <c r="A74" s="738" t="s">
        <v>63</v>
      </c>
      <c r="B74" s="739"/>
      <c r="C74" s="739"/>
      <c r="D74" s="740" t="s">
        <v>1</v>
      </c>
      <c r="E74" s="740"/>
      <c r="F74" s="740" t="s">
        <v>64</v>
      </c>
      <c r="G74" s="740"/>
      <c r="H74" s="741"/>
      <c r="I74" s="381" t="s">
        <v>65</v>
      </c>
      <c r="J74" s="381"/>
      <c r="K74" s="381"/>
      <c r="L74" s="178"/>
      <c r="M74" s="387"/>
      <c r="N74" s="387"/>
      <c r="O74" s="387"/>
      <c r="P74" s="387"/>
      <c r="Q74" s="179" t="s">
        <v>51</v>
      </c>
      <c r="R74" s="182"/>
      <c r="S74" s="410" t="s">
        <v>66</v>
      </c>
      <c r="T74" s="381"/>
      <c r="U74" s="381"/>
      <c r="V74" s="178"/>
      <c r="W74" s="387"/>
      <c r="X74" s="387"/>
      <c r="Y74" s="387"/>
      <c r="Z74" s="387"/>
      <c r="AA74" s="179" t="s">
        <v>51</v>
      </c>
      <c r="AB74" s="182"/>
      <c r="AE74" s="45" t="s">
        <v>63</v>
      </c>
      <c r="AF74" s="411">
        <v>2020</v>
      </c>
      <c r="AG74" s="411"/>
      <c r="AH74" s="46" t="s">
        <v>1</v>
      </c>
      <c r="AI74" s="47">
        <v>2</v>
      </c>
      <c r="AJ74" s="46" t="s">
        <v>64</v>
      </c>
      <c r="AK74" s="46"/>
      <c r="AL74" s="48"/>
      <c r="AM74" s="384" t="s">
        <v>65</v>
      </c>
      <c r="AN74" s="384"/>
      <c r="AO74" s="384"/>
      <c r="AP74" s="23"/>
      <c r="AQ74" s="388">
        <v>1000</v>
      </c>
      <c r="AR74" s="388"/>
      <c r="AS74" s="388"/>
      <c r="AT74" s="388"/>
      <c r="AU74" s="24" t="s">
        <v>51</v>
      </c>
      <c r="AV74" s="25"/>
      <c r="AW74" s="362" t="s">
        <v>66</v>
      </c>
      <c r="AX74" s="384"/>
      <c r="AY74" s="384"/>
      <c r="AZ74" s="23"/>
      <c r="BA74" s="388">
        <v>3000</v>
      </c>
      <c r="BB74" s="388"/>
      <c r="BC74" s="388"/>
      <c r="BD74" s="388"/>
      <c r="BE74" s="24" t="s">
        <v>51</v>
      </c>
      <c r="BF74" s="25"/>
    </row>
    <row r="75" spans="1:58" ht="32.25" customHeight="1">
      <c r="A75" s="495" t="s">
        <v>67</v>
      </c>
      <c r="B75" s="742"/>
      <c r="C75" s="742"/>
      <c r="D75" s="742"/>
      <c r="E75" s="742"/>
      <c r="F75" s="742"/>
      <c r="G75" s="742"/>
      <c r="H75" s="743"/>
      <c r="I75" s="415"/>
      <c r="J75" s="416"/>
      <c r="K75" s="416"/>
      <c r="L75" s="416"/>
      <c r="M75" s="416"/>
      <c r="N75" s="416"/>
      <c r="O75" s="416"/>
      <c r="P75" s="416"/>
      <c r="Q75" s="416"/>
      <c r="R75" s="416"/>
      <c r="S75" s="416"/>
      <c r="T75" s="416"/>
      <c r="U75" s="416"/>
      <c r="V75" s="416"/>
      <c r="W75" s="416"/>
      <c r="X75" s="416"/>
      <c r="Y75" s="416"/>
      <c r="Z75" s="416"/>
      <c r="AA75" s="416"/>
      <c r="AB75" s="416"/>
      <c r="AE75" s="353" t="s">
        <v>67</v>
      </c>
      <c r="AF75" s="354"/>
      <c r="AG75" s="354"/>
      <c r="AH75" s="354"/>
      <c r="AI75" s="354"/>
      <c r="AJ75" s="354"/>
      <c r="AK75" s="354"/>
      <c r="AL75" s="355"/>
      <c r="AM75" s="346" t="s">
        <v>68</v>
      </c>
      <c r="AN75" s="347"/>
      <c r="AO75" s="347"/>
      <c r="AP75" s="347"/>
      <c r="AQ75" s="347"/>
      <c r="AR75" s="347"/>
      <c r="AS75" s="347"/>
      <c r="AT75" s="347"/>
      <c r="AU75" s="347"/>
      <c r="AV75" s="347"/>
      <c r="AW75" s="347"/>
      <c r="AX75" s="347"/>
      <c r="AY75" s="347"/>
      <c r="AZ75" s="347"/>
      <c r="BA75" s="347"/>
      <c r="BB75" s="347"/>
      <c r="BC75" s="347"/>
      <c r="BD75" s="347"/>
      <c r="BE75" s="347"/>
      <c r="BF75" s="348"/>
    </row>
    <row r="76" spans="1:58" ht="15.75" customHeight="1">
      <c r="A76" s="744"/>
      <c r="B76" s="745"/>
      <c r="C76" s="745"/>
      <c r="D76" s="745"/>
      <c r="E76" s="745"/>
      <c r="F76" s="745"/>
      <c r="G76" s="745"/>
      <c r="H76" s="746"/>
      <c r="I76" s="349" t="s">
        <v>69</v>
      </c>
      <c r="J76" s="350"/>
      <c r="K76" s="350"/>
      <c r="L76" s="350"/>
      <c r="M76" s="350"/>
      <c r="N76" s="350"/>
      <c r="O76" s="350"/>
      <c r="P76" s="350"/>
      <c r="Q76" s="350"/>
      <c r="R76" s="350"/>
      <c r="S76" s="350"/>
      <c r="T76" s="350"/>
      <c r="U76" s="350"/>
      <c r="V76" s="350"/>
      <c r="W76" s="350"/>
      <c r="X76" s="350"/>
      <c r="Y76" s="350"/>
      <c r="Z76" s="350"/>
      <c r="AA76" s="350"/>
      <c r="AB76" s="350"/>
      <c r="AE76" s="359"/>
      <c r="AF76" s="360"/>
      <c r="AG76" s="360"/>
      <c r="AH76" s="360"/>
      <c r="AI76" s="360"/>
      <c r="AJ76" s="360"/>
      <c r="AK76" s="360"/>
      <c r="AL76" s="361"/>
      <c r="AM76" s="351" t="s">
        <v>69</v>
      </c>
      <c r="AN76" s="352"/>
      <c r="AO76" s="352"/>
      <c r="AP76" s="352"/>
      <c r="AQ76" s="352"/>
      <c r="AR76" s="352"/>
      <c r="AS76" s="352"/>
      <c r="AT76" s="352"/>
      <c r="AU76" s="352"/>
      <c r="AV76" s="352"/>
      <c r="AW76" s="352"/>
      <c r="AX76" s="352"/>
      <c r="AY76" s="352"/>
      <c r="AZ76" s="352"/>
      <c r="BA76" s="352"/>
      <c r="BB76" s="352"/>
      <c r="BC76" s="352"/>
      <c r="BD76" s="352"/>
      <c r="BE76" s="352"/>
      <c r="BF76" s="352"/>
    </row>
    <row r="77" spans="1:58" ht="20.100000000000001" customHeight="1">
      <c r="A77" s="495" t="s">
        <v>70</v>
      </c>
      <c r="B77" s="742"/>
      <c r="C77" s="743"/>
      <c r="D77" s="747" t="s">
        <v>71</v>
      </c>
      <c r="E77" s="747"/>
      <c r="F77" s="747"/>
      <c r="G77" s="747"/>
      <c r="H77" s="747"/>
      <c r="I77" s="363"/>
      <c r="J77" s="364"/>
      <c r="K77" s="364"/>
      <c r="L77" s="364"/>
      <c r="M77" s="364"/>
      <c r="N77" s="364"/>
      <c r="O77" s="364"/>
      <c r="P77" s="364"/>
      <c r="Q77" s="364"/>
      <c r="R77" s="364"/>
      <c r="S77" s="364"/>
      <c r="T77" s="364"/>
      <c r="U77" s="364"/>
      <c r="V77" s="364"/>
      <c r="W77" s="364"/>
      <c r="X77" s="364"/>
      <c r="Y77" s="364"/>
      <c r="Z77" s="364"/>
      <c r="AA77" s="364"/>
      <c r="AB77" s="365"/>
      <c r="AE77" s="353" t="s">
        <v>70</v>
      </c>
      <c r="AF77" s="354"/>
      <c r="AG77" s="355"/>
      <c r="AH77" s="362" t="s">
        <v>71</v>
      </c>
      <c r="AI77" s="362"/>
      <c r="AJ77" s="362"/>
      <c r="AK77" s="362"/>
      <c r="AL77" s="362"/>
      <c r="AM77" s="414" t="s">
        <v>72</v>
      </c>
      <c r="AN77" s="407"/>
      <c r="AO77" s="407"/>
      <c r="AP77" s="407"/>
      <c r="AQ77" s="407"/>
      <c r="AR77" s="407"/>
      <c r="AS77" s="407"/>
      <c r="AT77" s="407"/>
      <c r="AU77" s="407"/>
      <c r="AV77" s="407"/>
      <c r="AW77" s="407"/>
      <c r="AX77" s="407"/>
      <c r="AY77" s="407"/>
      <c r="AZ77" s="407"/>
      <c r="BA77" s="407"/>
      <c r="BB77" s="407"/>
      <c r="BC77" s="407"/>
      <c r="BD77" s="407"/>
      <c r="BE77" s="407"/>
      <c r="BF77" s="408"/>
    </row>
    <row r="78" spans="1:58" ht="20.100000000000001" customHeight="1">
      <c r="A78" s="496"/>
      <c r="B78" s="748"/>
      <c r="C78" s="749"/>
      <c r="D78" s="750" t="s">
        <v>73</v>
      </c>
      <c r="E78" s="751"/>
      <c r="F78" s="751"/>
      <c r="G78" s="751"/>
      <c r="H78" s="751"/>
      <c r="I78" s="363"/>
      <c r="J78" s="364"/>
      <c r="K78" s="364"/>
      <c r="L78" s="364"/>
      <c r="M78" s="364"/>
      <c r="N78" s="364"/>
      <c r="O78" s="364"/>
      <c r="P78" s="364"/>
      <c r="Q78" s="364"/>
      <c r="R78" s="364"/>
      <c r="S78" s="364"/>
      <c r="T78" s="364"/>
      <c r="U78" s="364"/>
      <c r="V78" s="364"/>
      <c r="W78" s="364"/>
      <c r="X78" s="364"/>
      <c r="Y78" s="364"/>
      <c r="Z78" s="364"/>
      <c r="AA78" s="364"/>
      <c r="AB78" s="365"/>
      <c r="AE78" s="356"/>
      <c r="AF78" s="357"/>
      <c r="AG78" s="358"/>
      <c r="AH78" s="412" t="s">
        <v>73</v>
      </c>
      <c r="AI78" s="413"/>
      <c r="AJ78" s="413"/>
      <c r="AK78" s="413"/>
      <c r="AL78" s="413"/>
      <c r="AM78" s="414" t="s">
        <v>74</v>
      </c>
      <c r="AN78" s="407"/>
      <c r="AO78" s="407"/>
      <c r="AP78" s="407"/>
      <c r="AQ78" s="407"/>
      <c r="AR78" s="407"/>
      <c r="AS78" s="407"/>
      <c r="AT78" s="407"/>
      <c r="AU78" s="407"/>
      <c r="AV78" s="407"/>
      <c r="AW78" s="407"/>
      <c r="AX78" s="407"/>
      <c r="AY78" s="407"/>
      <c r="AZ78" s="407"/>
      <c r="BA78" s="407"/>
      <c r="BB78" s="407"/>
      <c r="BC78" s="407"/>
      <c r="BD78" s="407"/>
      <c r="BE78" s="407"/>
      <c r="BF78" s="408"/>
    </row>
    <row r="79" spans="1:58" ht="20.100000000000001" customHeight="1">
      <c r="A79" s="744"/>
      <c r="B79" s="745"/>
      <c r="C79" s="746"/>
      <c r="D79" s="750" t="s">
        <v>75</v>
      </c>
      <c r="E79" s="751"/>
      <c r="F79" s="751"/>
      <c r="G79" s="751"/>
      <c r="H79" s="751"/>
      <c r="I79" s="363"/>
      <c r="J79" s="364"/>
      <c r="K79" s="364"/>
      <c r="L79" s="364"/>
      <c r="M79" s="364"/>
      <c r="N79" s="364"/>
      <c r="O79" s="364"/>
      <c r="P79" s="364"/>
      <c r="Q79" s="364"/>
      <c r="R79" s="364"/>
      <c r="S79" s="364"/>
      <c r="T79" s="364"/>
      <c r="U79" s="364"/>
      <c r="V79" s="364"/>
      <c r="W79" s="364"/>
      <c r="X79" s="364"/>
      <c r="Y79" s="364"/>
      <c r="Z79" s="364"/>
      <c r="AA79" s="364"/>
      <c r="AB79" s="365"/>
      <c r="AE79" s="359"/>
      <c r="AF79" s="360"/>
      <c r="AG79" s="361"/>
      <c r="AH79" s="412" t="s">
        <v>75</v>
      </c>
      <c r="AI79" s="413"/>
      <c r="AJ79" s="413"/>
      <c r="AK79" s="413"/>
      <c r="AL79" s="413"/>
      <c r="AM79" s="414" t="s">
        <v>76</v>
      </c>
      <c r="AN79" s="407"/>
      <c r="AO79" s="407"/>
      <c r="AP79" s="407"/>
      <c r="AQ79" s="407"/>
      <c r="AR79" s="407"/>
      <c r="AS79" s="407"/>
      <c r="AT79" s="407"/>
      <c r="AU79" s="407"/>
      <c r="AV79" s="407"/>
      <c r="AW79" s="407"/>
      <c r="AX79" s="407"/>
      <c r="AY79" s="407"/>
      <c r="AZ79" s="407"/>
      <c r="BA79" s="407"/>
      <c r="BB79" s="407"/>
      <c r="BC79" s="407"/>
      <c r="BD79" s="407"/>
      <c r="BE79" s="407"/>
      <c r="BF79" s="408"/>
    </row>
    <row r="80" spans="1:58" ht="74.25" customHeight="1">
      <c r="A80" s="752" t="s">
        <v>77</v>
      </c>
      <c r="B80" s="753"/>
      <c r="C80" s="753"/>
      <c r="D80" s="753"/>
      <c r="E80" s="753"/>
      <c r="F80" s="753"/>
      <c r="G80" s="753"/>
      <c r="H80" s="754"/>
      <c r="I80" s="403"/>
      <c r="J80" s="404"/>
      <c r="K80" s="404"/>
      <c r="L80" s="404"/>
      <c r="M80" s="404"/>
      <c r="N80" s="404"/>
      <c r="O80" s="404"/>
      <c r="P80" s="404"/>
      <c r="Q80" s="404"/>
      <c r="R80" s="404"/>
      <c r="S80" s="404"/>
      <c r="T80" s="404"/>
      <c r="U80" s="404"/>
      <c r="V80" s="404"/>
      <c r="W80" s="404"/>
      <c r="X80" s="404"/>
      <c r="Y80" s="404"/>
      <c r="Z80" s="404"/>
      <c r="AA80" s="404"/>
      <c r="AB80" s="405"/>
      <c r="AE80" s="400" t="s">
        <v>77</v>
      </c>
      <c r="AF80" s="401"/>
      <c r="AG80" s="401"/>
      <c r="AH80" s="401"/>
      <c r="AI80" s="401"/>
      <c r="AJ80" s="401"/>
      <c r="AK80" s="401"/>
      <c r="AL80" s="402"/>
      <c r="AM80" s="406" t="s">
        <v>78</v>
      </c>
      <c r="AN80" s="407"/>
      <c r="AO80" s="407"/>
      <c r="AP80" s="407"/>
      <c r="AQ80" s="407"/>
      <c r="AR80" s="407"/>
      <c r="AS80" s="407"/>
      <c r="AT80" s="407"/>
      <c r="AU80" s="407"/>
      <c r="AV80" s="407"/>
      <c r="AW80" s="407"/>
      <c r="AX80" s="407"/>
      <c r="AY80" s="407"/>
      <c r="AZ80" s="407"/>
      <c r="BA80" s="407"/>
      <c r="BB80" s="407"/>
      <c r="BC80" s="407"/>
      <c r="BD80" s="407"/>
      <c r="BE80" s="407"/>
      <c r="BF80" s="408"/>
    </row>
    <row r="81" spans="1:58">
      <c r="A81" s="755" t="s">
        <v>79</v>
      </c>
      <c r="B81" s="756"/>
      <c r="C81" s="756"/>
      <c r="D81" s="756"/>
      <c r="E81" s="756"/>
      <c r="F81" s="756"/>
      <c r="G81" s="756"/>
      <c r="H81" s="756"/>
      <c r="I81" s="756"/>
      <c r="J81" s="756"/>
      <c r="K81" s="756"/>
      <c r="L81" s="756"/>
      <c r="M81" s="756"/>
      <c r="N81" s="756"/>
      <c r="O81" s="756"/>
      <c r="P81" s="756"/>
      <c r="Q81" s="756"/>
      <c r="R81" s="756"/>
      <c r="S81" s="756"/>
      <c r="T81" s="756"/>
      <c r="U81" s="756"/>
      <c r="V81" s="756"/>
      <c r="W81" s="756"/>
      <c r="X81" s="756"/>
      <c r="Y81" s="756"/>
      <c r="Z81" s="756"/>
      <c r="AA81" s="756"/>
      <c r="AB81" s="757"/>
      <c r="AE81" s="49" t="s">
        <v>79</v>
      </c>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1"/>
    </row>
    <row r="82" spans="1:58" ht="75.75" customHeight="1">
      <c r="A82" s="394"/>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6"/>
      <c r="AE82" s="397" t="s">
        <v>80</v>
      </c>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9"/>
    </row>
    <row r="83" spans="1:58" ht="20.100000000000001" customHeight="1">
      <c r="A83" s="721" t="s">
        <v>81</v>
      </c>
      <c r="B83" s="721"/>
      <c r="C83" s="721"/>
      <c r="D83" s="721"/>
      <c r="E83" s="721"/>
      <c r="F83" s="721"/>
      <c r="G83" s="721"/>
      <c r="H83" s="721"/>
      <c r="I83" s="721"/>
      <c r="J83" s="721"/>
      <c r="K83" s="721"/>
      <c r="L83" s="721"/>
      <c r="M83" s="721"/>
      <c r="AE83" s="14" t="s">
        <v>81</v>
      </c>
      <c r="AF83" s="14"/>
      <c r="AG83" s="14"/>
      <c r="AH83" s="14"/>
      <c r="AI83" s="14"/>
      <c r="AJ83" s="14"/>
      <c r="AK83" s="14"/>
      <c r="AL83" s="14"/>
      <c r="AM83" s="14"/>
      <c r="AN83" s="14"/>
      <c r="AO83" s="14"/>
      <c r="AP83" s="14"/>
      <c r="AQ83" s="14"/>
    </row>
    <row r="84" spans="1:58" ht="20.100000000000001" customHeight="1">
      <c r="A84" s="727"/>
      <c r="B84" s="727"/>
      <c r="C84" s="727"/>
      <c r="D84" s="727"/>
      <c r="E84" s="727"/>
      <c r="F84" s="727"/>
      <c r="G84" s="727"/>
      <c r="H84" s="727"/>
      <c r="I84" s="727"/>
      <c r="J84" s="727"/>
      <c r="K84" s="727"/>
      <c r="L84" s="727"/>
      <c r="M84" s="727"/>
      <c r="N84" s="727"/>
      <c r="O84" s="727"/>
      <c r="P84" s="727"/>
      <c r="Q84" s="727"/>
      <c r="R84" s="727"/>
      <c r="S84" s="727"/>
      <c r="T84" s="727"/>
      <c r="U84" s="727"/>
      <c r="V84" s="727"/>
      <c r="W84" s="727"/>
      <c r="X84" s="727"/>
      <c r="Y84" s="727"/>
      <c r="Z84" s="727"/>
      <c r="AA84" s="727"/>
      <c r="AB84" s="727"/>
    </row>
    <row r="85" spans="1:58" ht="20.100000000000001" customHeight="1">
      <c r="A85" s="728" t="s">
        <v>82</v>
      </c>
      <c r="B85" s="728"/>
      <c r="C85" s="728"/>
      <c r="D85" s="728"/>
      <c r="E85" s="728"/>
      <c r="F85" s="728"/>
      <c r="G85" s="728"/>
      <c r="H85" s="728"/>
      <c r="I85" s="728"/>
      <c r="J85" s="728"/>
      <c r="K85" s="728"/>
      <c r="L85" s="728"/>
      <c r="M85" s="728"/>
      <c r="N85" s="728"/>
      <c r="O85" s="728"/>
      <c r="P85" s="728"/>
      <c r="Q85" s="728"/>
      <c r="R85" s="728"/>
      <c r="S85" s="728"/>
      <c r="T85" s="728"/>
      <c r="U85" s="728"/>
      <c r="V85" s="728"/>
      <c r="W85" s="728"/>
      <c r="X85" s="728"/>
      <c r="Y85" s="728"/>
      <c r="Z85" s="728"/>
      <c r="AA85" s="728"/>
      <c r="AB85" s="728"/>
      <c r="AC85" s="2"/>
      <c r="AD85" s="15"/>
      <c r="AE85" s="431" t="s">
        <v>82</v>
      </c>
      <c r="AF85" s="431"/>
      <c r="AG85" s="431"/>
      <c r="AH85" s="431"/>
      <c r="AI85" s="431"/>
      <c r="AJ85" s="431"/>
      <c r="AK85" s="431"/>
      <c r="AL85" s="431"/>
      <c r="AM85" s="431"/>
      <c r="AN85" s="431"/>
      <c r="AO85" s="431"/>
      <c r="AP85" s="431"/>
      <c r="AQ85" s="431"/>
      <c r="AR85" s="431"/>
      <c r="AS85" s="431"/>
      <c r="AT85" s="431"/>
      <c r="AU85" s="431"/>
      <c r="AV85" s="431"/>
      <c r="AW85" s="431"/>
      <c r="AX85" s="431"/>
      <c r="AY85" s="431"/>
      <c r="AZ85" s="431"/>
      <c r="BA85" s="431"/>
      <c r="BB85" s="431"/>
      <c r="BC85" s="431"/>
      <c r="BD85" s="431"/>
      <c r="BE85" s="431"/>
      <c r="BF85" s="431"/>
    </row>
    <row r="86" spans="1:58" ht="20.100000000000001" customHeight="1">
      <c r="A86" s="729"/>
      <c r="B86" s="729"/>
      <c r="C86" s="729"/>
      <c r="D86" s="729"/>
      <c r="E86" s="729"/>
      <c r="F86" s="729"/>
      <c r="G86" s="729"/>
      <c r="H86" s="729"/>
      <c r="I86" s="729"/>
      <c r="J86" s="729"/>
      <c r="K86" s="729"/>
      <c r="L86" s="729"/>
      <c r="M86" s="729"/>
      <c r="N86" s="729"/>
      <c r="O86" s="729"/>
      <c r="P86" s="729"/>
      <c r="Q86" s="729"/>
      <c r="R86" s="729"/>
      <c r="S86" s="729"/>
      <c r="T86" s="729"/>
      <c r="U86" s="730"/>
      <c r="V86" s="730"/>
      <c r="W86" s="729"/>
      <c r="X86" s="729"/>
      <c r="Y86" s="729"/>
      <c r="Z86" s="729"/>
      <c r="AA86" s="729"/>
      <c r="AB86" s="729"/>
      <c r="AC86" s="2"/>
      <c r="AD86" s="15"/>
      <c r="AE86" s="15"/>
      <c r="AF86" s="15"/>
      <c r="AG86" s="15"/>
      <c r="AH86" s="15"/>
      <c r="AI86" s="15"/>
      <c r="AJ86" s="15"/>
      <c r="AK86" s="15"/>
      <c r="AL86" s="15"/>
      <c r="AM86" s="15"/>
      <c r="AN86" s="15"/>
      <c r="AO86" s="15"/>
      <c r="AP86" s="15"/>
      <c r="AQ86" s="15"/>
      <c r="AR86" s="15"/>
      <c r="AS86" s="15"/>
      <c r="AT86" s="15"/>
      <c r="AU86" s="15"/>
      <c r="AV86" s="15"/>
      <c r="AW86" s="15"/>
      <c r="AX86" s="15"/>
      <c r="AY86" s="16"/>
      <c r="AZ86" s="16"/>
      <c r="BA86" s="22"/>
      <c r="BB86" s="22"/>
      <c r="BC86" s="22"/>
      <c r="BD86" s="22"/>
      <c r="BE86" s="22"/>
      <c r="BF86" s="22"/>
    </row>
    <row r="87" spans="1:58" ht="20.100000000000001" hidden="1"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2"/>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ht="30" customHeight="1">
      <c r="A88" s="731" t="s">
        <v>32</v>
      </c>
      <c r="B88" s="731"/>
      <c r="C88" s="731"/>
      <c r="D88" s="731"/>
      <c r="E88" s="731"/>
      <c r="F88" s="731"/>
      <c r="G88" s="731"/>
      <c r="H88" s="731"/>
      <c r="I88" s="457">
        <f>R12</f>
        <v>0</v>
      </c>
      <c r="J88" s="458"/>
      <c r="K88" s="458"/>
      <c r="L88" s="458"/>
      <c r="M88" s="458"/>
      <c r="N88" s="458"/>
      <c r="O88" s="458"/>
      <c r="P88" s="458"/>
      <c r="Q88" s="458"/>
      <c r="R88" s="458"/>
      <c r="S88" s="458"/>
      <c r="T88" s="458"/>
      <c r="U88" s="458"/>
      <c r="V88" s="458"/>
      <c r="W88" s="458"/>
      <c r="X88" s="458"/>
      <c r="Y88" s="458"/>
      <c r="Z88" s="458"/>
      <c r="AA88" s="458"/>
      <c r="AB88" s="459"/>
      <c r="AC88" s="2"/>
      <c r="AD88" s="15"/>
      <c r="AE88" s="335" t="s">
        <v>32</v>
      </c>
      <c r="AF88" s="335"/>
      <c r="AG88" s="335"/>
      <c r="AH88" s="335"/>
      <c r="AI88" s="335"/>
      <c r="AJ88" s="335"/>
      <c r="AK88" s="335"/>
      <c r="AL88" s="335"/>
      <c r="AM88" s="435" t="str">
        <f>+AV12</f>
        <v>株式会社沖縄ポーク</v>
      </c>
      <c r="AN88" s="429"/>
      <c r="AO88" s="429"/>
      <c r="AP88" s="429"/>
      <c r="AQ88" s="429"/>
      <c r="AR88" s="429"/>
      <c r="AS88" s="429"/>
      <c r="AT88" s="429"/>
      <c r="AU88" s="429"/>
      <c r="AV88" s="429"/>
      <c r="AW88" s="429"/>
      <c r="AX88" s="429"/>
      <c r="AY88" s="429"/>
      <c r="AZ88" s="429"/>
      <c r="BA88" s="429"/>
      <c r="BB88" s="429"/>
      <c r="BC88" s="429"/>
      <c r="BD88" s="429"/>
      <c r="BE88" s="429"/>
      <c r="BF88" s="430"/>
    </row>
    <row r="89" spans="1:58" ht="24.75" customHeight="1">
      <c r="A89" s="495" t="s">
        <v>83</v>
      </c>
      <c r="B89" s="742"/>
      <c r="C89" s="742"/>
      <c r="D89" s="742"/>
      <c r="E89" s="742"/>
      <c r="F89" s="742"/>
      <c r="G89" s="742"/>
      <c r="H89" s="743"/>
      <c r="I89" s="466"/>
      <c r="J89" s="467"/>
      <c r="K89" s="467"/>
      <c r="L89" s="467"/>
      <c r="M89" s="467"/>
      <c r="N89" s="467"/>
      <c r="O89" s="467"/>
      <c r="P89" s="467"/>
      <c r="Q89" s="467"/>
      <c r="R89" s="467"/>
      <c r="S89" s="467"/>
      <c r="T89" s="467"/>
      <c r="U89" s="467"/>
      <c r="V89" s="467"/>
      <c r="W89" s="467"/>
      <c r="X89" s="467"/>
      <c r="Y89" s="467"/>
      <c r="Z89" s="467"/>
      <c r="AA89" s="467"/>
      <c r="AB89" s="468"/>
      <c r="AC89" s="2"/>
      <c r="AD89" s="15"/>
      <c r="AE89" s="353" t="s">
        <v>83</v>
      </c>
      <c r="AF89" s="354"/>
      <c r="AG89" s="354"/>
      <c r="AH89" s="354"/>
      <c r="AI89" s="354"/>
      <c r="AJ89" s="354"/>
      <c r="AK89" s="354"/>
      <c r="AL89" s="355"/>
      <c r="AM89" s="469" t="s">
        <v>84</v>
      </c>
      <c r="AN89" s="347"/>
      <c r="AO89" s="347"/>
      <c r="AP89" s="347"/>
      <c r="AQ89" s="347"/>
      <c r="AR89" s="347"/>
      <c r="AS89" s="347"/>
      <c r="AT89" s="347"/>
      <c r="AU89" s="347"/>
      <c r="AV89" s="347"/>
      <c r="AW89" s="347"/>
      <c r="AX89" s="347"/>
      <c r="AY89" s="347"/>
      <c r="AZ89" s="347"/>
      <c r="BA89" s="347"/>
      <c r="BB89" s="347"/>
      <c r="BC89" s="347"/>
      <c r="BD89" s="347"/>
      <c r="BE89" s="347"/>
      <c r="BF89" s="348"/>
    </row>
    <row r="90" spans="1:58" ht="24.75" customHeight="1">
      <c r="A90" s="496"/>
      <c r="B90" s="758"/>
      <c r="C90" s="758"/>
      <c r="D90" s="758"/>
      <c r="E90" s="758"/>
      <c r="F90" s="758"/>
      <c r="G90" s="758"/>
      <c r="H90" s="749"/>
      <c r="I90" s="470" t="s">
        <v>263</v>
      </c>
      <c r="J90" s="471"/>
      <c r="K90" s="471"/>
      <c r="L90" s="472"/>
      <c r="M90" s="472"/>
      <c r="N90" s="472"/>
      <c r="O90" s="472"/>
      <c r="P90" s="472"/>
      <c r="Q90" s="472"/>
      <c r="R90" s="472"/>
      <c r="S90" s="472"/>
      <c r="T90" s="472"/>
      <c r="U90" s="472"/>
      <c r="V90" s="472"/>
      <c r="W90" s="472"/>
      <c r="X90" s="472"/>
      <c r="Y90" s="472"/>
      <c r="Z90" s="472"/>
      <c r="AA90" s="472"/>
      <c r="AB90" s="473"/>
      <c r="AC90" s="2"/>
      <c r="AD90" s="15"/>
      <c r="AE90" s="356"/>
      <c r="AF90" s="357"/>
      <c r="AG90" s="357"/>
      <c r="AH90" s="357"/>
      <c r="AI90" s="357"/>
      <c r="AJ90" s="357"/>
      <c r="AK90" s="357"/>
      <c r="AL90" s="358"/>
      <c r="AM90" s="141"/>
      <c r="AN90" s="135"/>
      <c r="AO90" s="135"/>
      <c r="AP90" s="135"/>
      <c r="AQ90" s="135"/>
      <c r="AR90" s="135"/>
      <c r="AS90" s="135"/>
      <c r="AT90" s="135"/>
      <c r="AU90" s="135"/>
      <c r="AV90" s="135"/>
      <c r="AW90" s="135"/>
      <c r="AX90" s="135"/>
      <c r="AY90" s="135"/>
      <c r="AZ90" s="135"/>
      <c r="BA90" s="135"/>
      <c r="BB90" s="135"/>
      <c r="BC90" s="135"/>
      <c r="BD90" s="135"/>
      <c r="BE90" s="135"/>
      <c r="BF90" s="136"/>
    </row>
    <row r="91" spans="1:58" ht="18" customHeight="1">
      <c r="A91" s="744"/>
      <c r="B91" s="745"/>
      <c r="C91" s="745"/>
      <c r="D91" s="745"/>
      <c r="E91" s="745"/>
      <c r="F91" s="745"/>
      <c r="G91" s="745"/>
      <c r="H91" s="746"/>
      <c r="I91" s="759" t="s">
        <v>85</v>
      </c>
      <c r="J91" s="760"/>
      <c r="K91" s="760"/>
      <c r="L91" s="760"/>
      <c r="M91" s="760" t="s">
        <v>86</v>
      </c>
      <c r="N91" s="760"/>
      <c r="O91" s="760"/>
      <c r="P91" s="760" t="s">
        <v>87</v>
      </c>
      <c r="Q91" s="761"/>
      <c r="R91" s="761"/>
      <c r="S91" s="760" t="s">
        <v>88</v>
      </c>
      <c r="T91" s="762"/>
      <c r="U91" s="760" t="s">
        <v>89</v>
      </c>
      <c r="V91" s="760"/>
      <c r="W91" s="760"/>
      <c r="X91" s="760" t="s">
        <v>87</v>
      </c>
      <c r="Y91" s="761"/>
      <c r="Z91" s="761"/>
      <c r="AA91" s="760"/>
      <c r="AB91" s="763" t="s">
        <v>90</v>
      </c>
      <c r="AC91" s="2"/>
      <c r="AD91" s="15"/>
      <c r="AE91" s="359"/>
      <c r="AF91" s="360"/>
      <c r="AG91" s="360"/>
      <c r="AH91" s="360"/>
      <c r="AI91" s="360"/>
      <c r="AJ91" s="360"/>
      <c r="AK91" s="360"/>
      <c r="AL91" s="361"/>
      <c r="AM91" s="52" t="s">
        <v>85</v>
      </c>
      <c r="AN91" s="53"/>
      <c r="AO91" s="53"/>
      <c r="AP91" s="53"/>
      <c r="AQ91" s="53" t="s">
        <v>86</v>
      </c>
      <c r="AR91" s="53"/>
      <c r="AS91" s="53"/>
      <c r="AT91" s="53" t="s">
        <v>87</v>
      </c>
      <c r="AU91" s="456">
        <v>500</v>
      </c>
      <c r="AV91" s="456"/>
      <c r="AW91" s="53" t="s">
        <v>88</v>
      </c>
      <c r="AX91" s="54"/>
      <c r="AY91" s="53" t="s">
        <v>89</v>
      </c>
      <c r="AZ91" s="53"/>
      <c r="BA91" s="53"/>
      <c r="BB91" s="53" t="s">
        <v>87</v>
      </c>
      <c r="BC91" s="456">
        <v>3000</v>
      </c>
      <c r="BD91" s="456"/>
      <c r="BE91" s="53"/>
      <c r="BF91" s="55" t="s">
        <v>90</v>
      </c>
    </row>
    <row r="92" spans="1:58" ht="20.100000000000001" customHeight="1">
      <c r="A92" s="366" t="s">
        <v>91</v>
      </c>
      <c r="B92" s="367"/>
      <c r="C92" s="367"/>
      <c r="D92" s="367"/>
      <c r="E92" s="367"/>
      <c r="F92" s="367"/>
      <c r="G92" s="367"/>
      <c r="H92" s="368"/>
      <c r="I92" s="764" t="s">
        <v>269</v>
      </c>
      <c r="J92" s="765"/>
      <c r="K92" s="765"/>
      <c r="L92" s="765"/>
      <c r="M92" s="765"/>
      <c r="N92" s="765"/>
      <c r="O92" s="765"/>
      <c r="P92" s="765"/>
      <c r="Q92" s="309" t="s">
        <v>92</v>
      </c>
      <c r="R92" s="765" t="s">
        <v>269</v>
      </c>
      <c r="S92" s="765"/>
      <c r="T92" s="765"/>
      <c r="U92" s="765"/>
      <c r="V92" s="765"/>
      <c r="W92" s="765"/>
      <c r="X92" s="765"/>
      <c r="Y92" s="765"/>
      <c r="Z92" s="766"/>
      <c r="AA92" s="766"/>
      <c r="AB92" s="767"/>
      <c r="AE92" s="437" t="s">
        <v>91</v>
      </c>
      <c r="AF92" s="438"/>
      <c r="AG92" s="438"/>
      <c r="AH92" s="438"/>
      <c r="AI92" s="438"/>
      <c r="AJ92" s="438"/>
      <c r="AK92" s="438"/>
      <c r="AL92" s="439"/>
      <c r="AM92" s="325">
        <v>44125</v>
      </c>
      <c r="AN92" s="326"/>
      <c r="AO92" s="326"/>
      <c r="AP92" s="326"/>
      <c r="AQ92" s="326"/>
      <c r="AR92" s="326"/>
      <c r="AS92" s="326"/>
      <c r="AT92" s="326"/>
      <c r="AU92" s="142" t="s">
        <v>92</v>
      </c>
      <c r="AV92" s="326">
        <v>44130</v>
      </c>
      <c r="AW92" s="326"/>
      <c r="AX92" s="326"/>
      <c r="AY92" s="326"/>
      <c r="AZ92" s="326"/>
      <c r="BA92" s="326"/>
      <c r="BB92" s="326"/>
      <c r="BC92" s="326"/>
      <c r="BD92" s="50"/>
      <c r="BE92" s="50"/>
      <c r="BF92" s="51"/>
    </row>
    <row r="93" spans="1:58" ht="20.100000000000001" customHeight="1">
      <c r="A93" s="372"/>
      <c r="B93" s="373"/>
      <c r="C93" s="373"/>
      <c r="D93" s="373"/>
      <c r="E93" s="373"/>
      <c r="F93" s="373"/>
      <c r="G93" s="373"/>
      <c r="H93" s="374"/>
      <c r="I93" s="768"/>
      <c r="J93" s="206" t="s">
        <v>93</v>
      </c>
      <c r="K93" s="766"/>
      <c r="L93" s="766"/>
      <c r="M93" s="766"/>
      <c r="N93" s="206"/>
      <c r="O93" s="206"/>
      <c r="P93" s="769" t="s">
        <v>253</v>
      </c>
      <c r="Q93" s="769"/>
      <c r="R93" s="769"/>
      <c r="S93" s="769"/>
      <c r="T93" s="770" t="s">
        <v>92</v>
      </c>
      <c r="U93" s="769" t="s">
        <v>253</v>
      </c>
      <c r="V93" s="769"/>
      <c r="W93" s="769"/>
      <c r="X93" s="769"/>
      <c r="Y93" s="206" t="s">
        <v>63</v>
      </c>
      <c r="Z93" s="771"/>
      <c r="AA93" s="206" t="s">
        <v>94</v>
      </c>
      <c r="AB93" s="772"/>
      <c r="AE93" s="443"/>
      <c r="AF93" s="444"/>
      <c r="AG93" s="444"/>
      <c r="AH93" s="444"/>
      <c r="AI93" s="444"/>
      <c r="AJ93" s="444"/>
      <c r="AK93" s="444"/>
      <c r="AL93" s="445"/>
      <c r="AM93" s="8"/>
      <c r="AN93" s="4" t="s">
        <v>93</v>
      </c>
      <c r="AO93" s="7"/>
      <c r="AP93" s="7"/>
      <c r="AQ93" s="7"/>
      <c r="AR93" s="4"/>
      <c r="AS93" s="4"/>
      <c r="AT93" s="327">
        <v>44126</v>
      </c>
      <c r="AU93" s="327"/>
      <c r="AV93" s="327"/>
      <c r="AW93" s="327"/>
      <c r="AX93" s="143" t="s">
        <v>92</v>
      </c>
      <c r="AY93" s="327">
        <v>44129</v>
      </c>
      <c r="AZ93" s="327"/>
      <c r="BA93" s="327"/>
      <c r="BB93" s="327"/>
      <c r="BC93" s="144" t="s">
        <v>63</v>
      </c>
      <c r="BD93" s="145">
        <f>AY93-AT93+1</f>
        <v>4</v>
      </c>
      <c r="BE93" s="144" t="s">
        <v>94</v>
      </c>
      <c r="BF93" s="146"/>
    </row>
    <row r="94" spans="1:58" ht="67.5" customHeight="1">
      <c r="A94" s="773" t="s">
        <v>95</v>
      </c>
      <c r="B94" s="731"/>
      <c r="C94" s="731"/>
      <c r="D94" s="731"/>
      <c r="E94" s="731"/>
      <c r="F94" s="731"/>
      <c r="G94" s="731"/>
      <c r="H94" s="731"/>
      <c r="I94" s="461"/>
      <c r="J94" s="462"/>
      <c r="K94" s="462"/>
      <c r="L94" s="462"/>
      <c r="M94" s="462"/>
      <c r="N94" s="462"/>
      <c r="O94" s="462"/>
      <c r="P94" s="462"/>
      <c r="Q94" s="462"/>
      <c r="R94" s="462"/>
      <c r="S94" s="462"/>
      <c r="T94" s="462"/>
      <c r="U94" s="462"/>
      <c r="V94" s="462"/>
      <c r="W94" s="462"/>
      <c r="X94" s="462"/>
      <c r="Y94" s="462"/>
      <c r="Z94" s="462"/>
      <c r="AA94" s="462"/>
      <c r="AB94" s="463"/>
      <c r="AE94" s="460" t="s">
        <v>95</v>
      </c>
      <c r="AF94" s="335"/>
      <c r="AG94" s="335"/>
      <c r="AH94" s="335"/>
      <c r="AI94" s="335"/>
      <c r="AJ94" s="335"/>
      <c r="AK94" s="335"/>
      <c r="AL94" s="335"/>
      <c r="AM94" s="406" t="s">
        <v>96</v>
      </c>
      <c r="AN94" s="464"/>
      <c r="AO94" s="464"/>
      <c r="AP94" s="464"/>
      <c r="AQ94" s="464"/>
      <c r="AR94" s="464"/>
      <c r="AS94" s="464"/>
      <c r="AT94" s="464"/>
      <c r="AU94" s="464"/>
      <c r="AV94" s="464"/>
      <c r="AW94" s="464"/>
      <c r="AX94" s="464"/>
      <c r="AY94" s="464"/>
      <c r="AZ94" s="464"/>
      <c r="BA94" s="464"/>
      <c r="BB94" s="464"/>
      <c r="BC94" s="464"/>
      <c r="BD94" s="464"/>
      <c r="BE94" s="464"/>
      <c r="BF94" s="465"/>
    </row>
    <row r="95" spans="1:58" ht="20.100000000000001" customHeight="1">
      <c r="A95" s="495" t="s">
        <v>256</v>
      </c>
      <c r="B95" s="742"/>
      <c r="C95" s="742"/>
      <c r="D95" s="742"/>
      <c r="E95" s="742"/>
      <c r="F95" s="742"/>
      <c r="G95" s="742"/>
      <c r="H95" s="743"/>
      <c r="I95" s="477" t="s">
        <v>98</v>
      </c>
      <c r="J95" s="478"/>
      <c r="K95" s="478"/>
      <c r="L95" s="478"/>
      <c r="M95" s="184"/>
      <c r="N95" s="184"/>
      <c r="O95" s="479"/>
      <c r="P95" s="479"/>
      <c r="Q95" s="204" t="s">
        <v>1</v>
      </c>
      <c r="R95" s="204"/>
      <c r="S95" s="204"/>
      <c r="T95" s="204"/>
      <c r="U95" s="204"/>
      <c r="V95" s="204"/>
      <c r="W95" s="204"/>
      <c r="X95" s="204"/>
      <c r="Y95" s="204"/>
      <c r="Z95" s="204"/>
      <c r="AA95" s="204"/>
      <c r="AB95" s="205"/>
      <c r="AE95" s="353" t="s">
        <v>97</v>
      </c>
      <c r="AF95" s="354"/>
      <c r="AG95" s="354"/>
      <c r="AH95" s="354"/>
      <c r="AI95" s="354"/>
      <c r="AJ95" s="354"/>
      <c r="AK95" s="354"/>
      <c r="AL95" s="355"/>
      <c r="AM95" s="480" t="s">
        <v>98</v>
      </c>
      <c r="AN95" s="481"/>
      <c r="AO95" s="481"/>
      <c r="AP95" s="481"/>
      <c r="AQ95" s="56"/>
      <c r="AR95" s="56"/>
      <c r="AS95" s="336">
        <v>2</v>
      </c>
      <c r="AT95" s="336"/>
      <c r="AU95" s="37" t="s">
        <v>1</v>
      </c>
      <c r="AV95" s="37"/>
      <c r="AW95" s="37"/>
      <c r="AX95" s="37"/>
      <c r="AY95" s="37"/>
      <c r="AZ95" s="37"/>
      <c r="BA95" s="37"/>
      <c r="BB95" s="37"/>
      <c r="BC95" s="37"/>
      <c r="BD95" s="37"/>
      <c r="BE95" s="37"/>
      <c r="BF95" s="38"/>
    </row>
    <row r="96" spans="1:58" ht="20.100000000000001" customHeight="1">
      <c r="A96" s="496"/>
      <c r="B96" s="748"/>
      <c r="C96" s="748"/>
      <c r="D96" s="748"/>
      <c r="E96" s="748"/>
      <c r="F96" s="748"/>
      <c r="G96" s="748"/>
      <c r="H96" s="749"/>
      <c r="I96" s="482" t="s">
        <v>99</v>
      </c>
      <c r="J96" s="483"/>
      <c r="K96" s="483"/>
      <c r="L96" s="483"/>
      <c r="M96" s="484"/>
      <c r="N96" s="484"/>
      <c r="O96" s="484"/>
      <c r="P96" s="484"/>
      <c r="Q96" s="206" t="s">
        <v>100</v>
      </c>
      <c r="R96" s="206"/>
      <c r="S96" s="206"/>
      <c r="T96" s="206"/>
      <c r="U96" s="206"/>
      <c r="V96" s="206"/>
      <c r="W96" s="206"/>
      <c r="X96" s="206"/>
      <c r="Y96" s="206"/>
      <c r="Z96" s="206"/>
      <c r="AA96" s="206"/>
      <c r="AB96" s="207"/>
      <c r="AE96" s="356"/>
      <c r="AF96" s="357"/>
      <c r="AG96" s="357"/>
      <c r="AH96" s="357"/>
      <c r="AI96" s="357"/>
      <c r="AJ96" s="357"/>
      <c r="AK96" s="357"/>
      <c r="AL96" s="358"/>
      <c r="AM96" s="331" t="s">
        <v>99</v>
      </c>
      <c r="AN96" s="332"/>
      <c r="AO96" s="332"/>
      <c r="AP96" s="332"/>
      <c r="AQ96" s="485">
        <v>3000</v>
      </c>
      <c r="AR96" s="485"/>
      <c r="AS96" s="485"/>
      <c r="AT96" s="485"/>
      <c r="AU96" s="21" t="s">
        <v>51</v>
      </c>
      <c r="AV96" s="21"/>
      <c r="AW96" s="21"/>
      <c r="AX96" s="21"/>
      <c r="AY96" s="21"/>
      <c r="AZ96" s="21"/>
      <c r="BA96" s="21"/>
      <c r="BB96" s="21"/>
      <c r="BC96" s="21"/>
      <c r="BD96" s="21"/>
      <c r="BE96" s="21"/>
      <c r="BF96" s="57"/>
    </row>
    <row r="97" spans="1:58" ht="20.100000000000001" customHeight="1">
      <c r="A97" s="496"/>
      <c r="B97" s="748"/>
      <c r="C97" s="748"/>
      <c r="D97" s="748"/>
      <c r="E97" s="748"/>
      <c r="F97" s="748"/>
      <c r="G97" s="748"/>
      <c r="H97" s="749"/>
      <c r="I97" s="474" t="s">
        <v>101</v>
      </c>
      <c r="J97" s="475"/>
      <c r="K97" s="475"/>
      <c r="L97" s="475"/>
      <c r="M97" s="476"/>
      <c r="N97" s="476"/>
      <c r="O97" s="476"/>
      <c r="P97" s="476"/>
      <c r="Q97" s="208"/>
      <c r="R97" s="206"/>
      <c r="S97" s="206"/>
      <c r="T97" s="206"/>
      <c r="U97" s="206"/>
      <c r="V97" s="206"/>
      <c r="W97" s="206"/>
      <c r="X97" s="206"/>
      <c r="Y97" s="206"/>
      <c r="Z97" s="206"/>
      <c r="AA97" s="206"/>
      <c r="AB97" s="207"/>
      <c r="AE97" s="356"/>
      <c r="AF97" s="357"/>
      <c r="AG97" s="357"/>
      <c r="AH97" s="357"/>
      <c r="AI97" s="357"/>
      <c r="AJ97" s="357"/>
      <c r="AK97" s="357"/>
      <c r="AL97" s="358"/>
      <c r="AM97" s="331" t="s">
        <v>101</v>
      </c>
      <c r="AN97" s="332"/>
      <c r="AO97" s="332"/>
      <c r="AP97" s="332"/>
      <c r="AQ97" s="333" t="s">
        <v>262</v>
      </c>
      <c r="AR97" s="333"/>
      <c r="AS97" s="333"/>
      <c r="AT97" s="333"/>
      <c r="AU97" s="58"/>
      <c r="AV97" s="21"/>
      <c r="AW97" s="21"/>
      <c r="AX97" s="21"/>
      <c r="AY97" s="21"/>
      <c r="AZ97" s="21"/>
      <c r="BA97" s="21"/>
      <c r="BB97" s="21"/>
      <c r="BC97" s="21"/>
      <c r="BD97" s="21"/>
      <c r="BE97" s="21"/>
      <c r="BF97" s="57"/>
    </row>
    <row r="98" spans="1:58" ht="20.100000000000001" customHeight="1">
      <c r="A98" s="495" t="s">
        <v>102</v>
      </c>
      <c r="B98" s="367"/>
      <c r="C98" s="367"/>
      <c r="D98" s="367"/>
      <c r="E98" s="367"/>
      <c r="F98" s="367"/>
      <c r="G98" s="367"/>
      <c r="H98" s="368"/>
      <c r="I98" s="477" t="s">
        <v>103</v>
      </c>
      <c r="J98" s="478"/>
      <c r="K98" s="478"/>
      <c r="L98" s="478"/>
      <c r="M98" s="493"/>
      <c r="N98" s="493"/>
      <c r="O98" s="493"/>
      <c r="P98" s="493"/>
      <c r="Q98" s="493"/>
      <c r="R98" s="493"/>
      <c r="S98" s="493"/>
      <c r="T98" s="493"/>
      <c r="U98" s="493"/>
      <c r="V98" s="493"/>
      <c r="W98" s="493"/>
      <c r="X98" s="493"/>
      <c r="Y98" s="493"/>
      <c r="Z98" s="493"/>
      <c r="AA98" s="493"/>
      <c r="AB98" s="494"/>
      <c r="AE98" s="495" t="s">
        <v>102</v>
      </c>
      <c r="AF98" s="367"/>
      <c r="AG98" s="367"/>
      <c r="AH98" s="367"/>
      <c r="AI98" s="367"/>
      <c r="AJ98" s="367"/>
      <c r="AK98" s="367"/>
      <c r="AL98" s="368"/>
      <c r="AM98" s="480" t="s">
        <v>103</v>
      </c>
      <c r="AN98" s="481"/>
      <c r="AO98" s="481"/>
      <c r="AP98" s="481"/>
      <c r="AQ98" s="347" t="s">
        <v>104</v>
      </c>
      <c r="AR98" s="347"/>
      <c r="AS98" s="347"/>
      <c r="AT98" s="347"/>
      <c r="AU98" s="347"/>
      <c r="AV98" s="347"/>
      <c r="AW98" s="347"/>
      <c r="AX98" s="347"/>
      <c r="AY98" s="347"/>
      <c r="AZ98" s="347"/>
      <c r="BA98" s="347"/>
      <c r="BB98" s="347"/>
      <c r="BC98" s="347"/>
      <c r="BD98" s="347"/>
      <c r="BE98" s="347"/>
      <c r="BF98" s="348"/>
    </row>
    <row r="99" spans="1:58" ht="20.100000000000001" customHeight="1">
      <c r="A99" s="496"/>
      <c r="B99" s="370"/>
      <c r="C99" s="370"/>
      <c r="D99" s="370"/>
      <c r="E99" s="370"/>
      <c r="F99" s="370"/>
      <c r="G99" s="370"/>
      <c r="H99" s="371"/>
      <c r="I99" s="474" t="s">
        <v>105</v>
      </c>
      <c r="J99" s="475"/>
      <c r="K99" s="475"/>
      <c r="L99" s="475"/>
      <c r="M99" s="489"/>
      <c r="N99" s="489"/>
      <c r="O99" s="489"/>
      <c r="P99" s="489"/>
      <c r="Q99" s="489"/>
      <c r="R99" s="489"/>
      <c r="S99" s="489"/>
      <c r="T99" s="489"/>
      <c r="U99" s="489"/>
      <c r="V99" s="489"/>
      <c r="W99" s="489"/>
      <c r="X99" s="489"/>
      <c r="Y99" s="489"/>
      <c r="Z99" s="489"/>
      <c r="AA99" s="489"/>
      <c r="AB99" s="490"/>
      <c r="AE99" s="496"/>
      <c r="AF99" s="370"/>
      <c r="AG99" s="370"/>
      <c r="AH99" s="370"/>
      <c r="AI99" s="370"/>
      <c r="AJ99" s="370"/>
      <c r="AK99" s="370"/>
      <c r="AL99" s="371"/>
      <c r="AM99" s="331" t="s">
        <v>105</v>
      </c>
      <c r="AN99" s="332"/>
      <c r="AO99" s="332"/>
      <c r="AP99" s="332"/>
      <c r="AQ99" s="491" t="s">
        <v>106</v>
      </c>
      <c r="AR99" s="491"/>
      <c r="AS99" s="491"/>
      <c r="AT99" s="491"/>
      <c r="AU99" s="491"/>
      <c r="AV99" s="491"/>
      <c r="AW99" s="491"/>
      <c r="AX99" s="491"/>
      <c r="AY99" s="491"/>
      <c r="AZ99" s="491"/>
      <c r="BA99" s="491"/>
      <c r="BB99" s="491"/>
      <c r="BC99" s="491"/>
      <c r="BD99" s="491"/>
      <c r="BE99" s="491"/>
      <c r="BF99" s="492"/>
    </row>
    <row r="100" spans="1:58" ht="20.100000000000001" customHeight="1">
      <c r="A100" s="496"/>
      <c r="B100" s="370"/>
      <c r="C100" s="370"/>
      <c r="D100" s="370"/>
      <c r="E100" s="370"/>
      <c r="F100" s="370"/>
      <c r="G100" s="370"/>
      <c r="H100" s="371"/>
      <c r="I100" s="474" t="s">
        <v>107</v>
      </c>
      <c r="J100" s="475"/>
      <c r="K100" s="475"/>
      <c r="L100" s="475"/>
      <c r="M100" s="489"/>
      <c r="N100" s="489"/>
      <c r="O100" s="489"/>
      <c r="P100" s="489"/>
      <c r="Q100" s="489"/>
      <c r="R100" s="489"/>
      <c r="S100" s="489"/>
      <c r="T100" s="489"/>
      <c r="U100" s="489"/>
      <c r="V100" s="489"/>
      <c r="W100" s="489"/>
      <c r="X100" s="489"/>
      <c r="Y100" s="489"/>
      <c r="Z100" s="489"/>
      <c r="AA100" s="489"/>
      <c r="AB100" s="490"/>
      <c r="AE100" s="496"/>
      <c r="AF100" s="370"/>
      <c r="AG100" s="370"/>
      <c r="AH100" s="370"/>
      <c r="AI100" s="370"/>
      <c r="AJ100" s="370"/>
      <c r="AK100" s="370"/>
      <c r="AL100" s="371"/>
      <c r="AM100" s="331" t="s">
        <v>107</v>
      </c>
      <c r="AN100" s="332"/>
      <c r="AO100" s="332"/>
      <c r="AP100" s="332"/>
      <c r="AQ100" s="491" t="s">
        <v>108</v>
      </c>
      <c r="AR100" s="491"/>
      <c r="AS100" s="491"/>
      <c r="AT100" s="491"/>
      <c r="AU100" s="491"/>
      <c r="AV100" s="491"/>
      <c r="AW100" s="491"/>
      <c r="AX100" s="491"/>
      <c r="AY100" s="491"/>
      <c r="AZ100" s="491"/>
      <c r="BA100" s="491"/>
      <c r="BB100" s="491"/>
      <c r="BC100" s="491"/>
      <c r="BD100" s="491"/>
      <c r="BE100" s="491"/>
      <c r="BF100" s="492"/>
    </row>
    <row r="101" spans="1:58" ht="13.5" customHeight="1">
      <c r="A101" s="372"/>
      <c r="B101" s="373"/>
      <c r="C101" s="373"/>
      <c r="D101" s="373"/>
      <c r="E101" s="373"/>
      <c r="F101" s="373"/>
      <c r="G101" s="373"/>
      <c r="H101" s="374"/>
      <c r="I101" s="497" t="s">
        <v>109</v>
      </c>
      <c r="J101" s="498"/>
      <c r="K101" s="498"/>
      <c r="L101" s="498"/>
      <c r="M101" s="498"/>
      <c r="N101" s="498"/>
      <c r="O101" s="498"/>
      <c r="P101" s="498"/>
      <c r="Q101" s="498"/>
      <c r="R101" s="498"/>
      <c r="S101" s="498"/>
      <c r="T101" s="498"/>
      <c r="U101" s="498"/>
      <c r="V101" s="498"/>
      <c r="W101" s="498"/>
      <c r="X101" s="498"/>
      <c r="Y101" s="498"/>
      <c r="Z101" s="498"/>
      <c r="AA101" s="498"/>
      <c r="AB101" s="499"/>
      <c r="AE101" s="372"/>
      <c r="AF101" s="373"/>
      <c r="AG101" s="373"/>
      <c r="AH101" s="373"/>
      <c r="AI101" s="373"/>
      <c r="AJ101" s="373"/>
      <c r="AK101" s="373"/>
      <c r="AL101" s="374"/>
      <c r="AM101" s="500" t="s">
        <v>109</v>
      </c>
      <c r="AN101" s="501"/>
      <c r="AO101" s="501"/>
      <c r="AP101" s="501"/>
      <c r="AQ101" s="501"/>
      <c r="AR101" s="501"/>
      <c r="AS101" s="501"/>
      <c r="AT101" s="501"/>
      <c r="AU101" s="501"/>
      <c r="AV101" s="501"/>
      <c r="AW101" s="501"/>
      <c r="AX101" s="501"/>
      <c r="AY101" s="501"/>
      <c r="AZ101" s="501"/>
      <c r="BA101" s="501"/>
      <c r="BB101" s="501"/>
      <c r="BC101" s="501"/>
      <c r="BD101" s="501"/>
      <c r="BE101" s="501"/>
      <c r="BF101" s="502"/>
    </row>
    <row r="102" spans="1:58" ht="79.5" customHeight="1">
      <c r="A102" s="773" t="s">
        <v>110</v>
      </c>
      <c r="B102" s="731"/>
      <c r="C102" s="731"/>
      <c r="D102" s="731"/>
      <c r="E102" s="731"/>
      <c r="F102" s="731"/>
      <c r="G102" s="731"/>
      <c r="H102" s="731"/>
      <c r="I102" s="486"/>
      <c r="J102" s="487"/>
      <c r="K102" s="487"/>
      <c r="L102" s="487"/>
      <c r="M102" s="487"/>
      <c r="N102" s="487"/>
      <c r="O102" s="487"/>
      <c r="P102" s="487"/>
      <c r="Q102" s="487"/>
      <c r="R102" s="487"/>
      <c r="S102" s="487"/>
      <c r="T102" s="487"/>
      <c r="U102" s="487"/>
      <c r="V102" s="487"/>
      <c r="W102" s="487"/>
      <c r="X102" s="487"/>
      <c r="Y102" s="487"/>
      <c r="Z102" s="487"/>
      <c r="AA102" s="487"/>
      <c r="AB102" s="488"/>
      <c r="AE102" s="460" t="s">
        <v>110</v>
      </c>
      <c r="AF102" s="335"/>
      <c r="AG102" s="335"/>
      <c r="AH102" s="335"/>
      <c r="AI102" s="335"/>
      <c r="AJ102" s="335"/>
      <c r="AK102" s="335"/>
      <c r="AL102" s="335"/>
      <c r="AM102" s="406" t="s">
        <v>111</v>
      </c>
      <c r="AN102" s="464"/>
      <c r="AO102" s="464"/>
      <c r="AP102" s="464"/>
      <c r="AQ102" s="464"/>
      <c r="AR102" s="464"/>
      <c r="AS102" s="464"/>
      <c r="AT102" s="464"/>
      <c r="AU102" s="464"/>
      <c r="AV102" s="464"/>
      <c r="AW102" s="464"/>
      <c r="AX102" s="464"/>
      <c r="AY102" s="464"/>
      <c r="AZ102" s="464"/>
      <c r="BA102" s="464"/>
      <c r="BB102" s="464"/>
      <c r="BC102" s="464"/>
      <c r="BD102" s="464"/>
      <c r="BE102" s="464"/>
      <c r="BF102" s="465"/>
    </row>
    <row r="103" spans="1:58" ht="27.75" customHeight="1">
      <c r="A103" s="731" t="s">
        <v>112</v>
      </c>
      <c r="B103" s="731"/>
      <c r="C103" s="731"/>
      <c r="D103" s="731"/>
      <c r="E103" s="731"/>
      <c r="F103" s="731"/>
      <c r="G103" s="731"/>
      <c r="H103" s="731"/>
      <c r="I103" s="503"/>
      <c r="J103" s="504"/>
      <c r="K103" s="504"/>
      <c r="L103" s="504"/>
      <c r="M103" s="504"/>
      <c r="N103" s="504"/>
      <c r="O103" s="504"/>
      <c r="P103" s="504"/>
      <c r="Q103" s="504"/>
      <c r="R103" s="504"/>
      <c r="S103" s="504"/>
      <c r="T103" s="504"/>
      <c r="U103" s="504"/>
      <c r="V103" s="504"/>
      <c r="W103" s="504"/>
      <c r="X103" s="504"/>
      <c r="Y103" s="504"/>
      <c r="Z103" s="504"/>
      <c r="AA103" s="504"/>
      <c r="AB103" s="505"/>
      <c r="AE103" s="335" t="s">
        <v>112</v>
      </c>
      <c r="AF103" s="335"/>
      <c r="AG103" s="335"/>
      <c r="AH103" s="335"/>
      <c r="AI103" s="335"/>
      <c r="AJ103" s="335"/>
      <c r="AK103" s="335"/>
      <c r="AL103" s="335"/>
      <c r="AM103" s="346" t="s">
        <v>113</v>
      </c>
      <c r="AN103" s="506"/>
      <c r="AO103" s="506"/>
      <c r="AP103" s="506"/>
      <c r="AQ103" s="506"/>
      <c r="AR103" s="506"/>
      <c r="AS103" s="506"/>
      <c r="AT103" s="506"/>
      <c r="AU103" s="506"/>
      <c r="AV103" s="506"/>
      <c r="AW103" s="506"/>
      <c r="AX103" s="506"/>
      <c r="AY103" s="506"/>
      <c r="AZ103" s="506"/>
      <c r="BA103" s="506"/>
      <c r="BB103" s="506"/>
      <c r="BC103" s="506"/>
      <c r="BD103" s="506"/>
      <c r="BE103" s="506"/>
      <c r="BF103" s="507"/>
    </row>
    <row r="104" spans="1:58" ht="19.5" customHeight="1">
      <c r="A104" s="731"/>
      <c r="B104" s="731"/>
      <c r="C104" s="731"/>
      <c r="D104" s="731"/>
      <c r="E104" s="731"/>
      <c r="F104" s="731"/>
      <c r="G104" s="731"/>
      <c r="H104" s="731"/>
      <c r="I104" s="185" t="s">
        <v>114</v>
      </c>
      <c r="J104" s="186"/>
      <c r="K104" s="186"/>
      <c r="L104" s="186"/>
      <c r="M104" s="186"/>
      <c r="N104" s="186"/>
      <c r="O104" s="186"/>
      <c r="P104" s="186"/>
      <c r="Q104" s="186"/>
      <c r="R104" s="186"/>
      <c r="S104" s="186"/>
      <c r="T104" s="186"/>
      <c r="U104" s="186"/>
      <c r="V104" s="186"/>
      <c r="W104" s="186"/>
      <c r="X104" s="186"/>
      <c r="Y104" s="186"/>
      <c r="Z104" s="186"/>
      <c r="AA104" s="186"/>
      <c r="AB104" s="187"/>
      <c r="AE104" s="335"/>
      <c r="AF104" s="335"/>
      <c r="AG104" s="335"/>
      <c r="AH104" s="335"/>
      <c r="AI104" s="335"/>
      <c r="AJ104" s="335"/>
      <c r="AK104" s="335"/>
      <c r="AL104" s="335"/>
      <c r="AM104" s="59" t="s">
        <v>114</v>
      </c>
      <c r="AN104" s="60"/>
      <c r="AO104" s="60"/>
      <c r="AP104" s="60"/>
      <c r="AQ104" s="60"/>
      <c r="AR104" s="60"/>
      <c r="AS104" s="60"/>
      <c r="AT104" s="60"/>
      <c r="AU104" s="60"/>
      <c r="AV104" s="60"/>
      <c r="AW104" s="60"/>
      <c r="AX104" s="60"/>
      <c r="AY104" s="60"/>
      <c r="AZ104" s="60"/>
      <c r="BA104" s="60"/>
      <c r="BB104" s="60"/>
      <c r="BC104" s="60"/>
      <c r="BD104" s="60"/>
      <c r="BE104" s="60"/>
      <c r="BF104" s="61"/>
    </row>
    <row r="105" spans="1:58" ht="30" customHeight="1">
      <c r="A105" s="774" t="s">
        <v>115</v>
      </c>
      <c r="B105" s="775"/>
      <c r="C105" s="775"/>
      <c r="D105" s="775"/>
      <c r="E105" s="775"/>
      <c r="F105" s="775"/>
      <c r="G105" s="775"/>
      <c r="H105" s="776"/>
      <c r="I105" s="188"/>
      <c r="J105" s="508" t="s">
        <v>286</v>
      </c>
      <c r="K105" s="509"/>
      <c r="L105" s="509"/>
      <c r="M105" s="509"/>
      <c r="N105" s="509"/>
      <c r="O105" s="509"/>
      <c r="P105" s="509"/>
      <c r="Q105" s="509"/>
      <c r="R105" s="509"/>
      <c r="S105" s="508" t="s">
        <v>264</v>
      </c>
      <c r="T105" s="508"/>
      <c r="U105" s="508"/>
      <c r="V105" s="508" t="s">
        <v>265</v>
      </c>
      <c r="W105" s="508"/>
      <c r="X105" s="508"/>
      <c r="Y105" s="508" t="s">
        <v>292</v>
      </c>
      <c r="Z105" s="508"/>
      <c r="AA105" s="508"/>
      <c r="AB105" s="508"/>
      <c r="AC105" s="2"/>
      <c r="AD105" s="15"/>
      <c r="AE105" s="366" t="s">
        <v>115</v>
      </c>
      <c r="AF105" s="367"/>
      <c r="AG105" s="367"/>
      <c r="AH105" s="367"/>
      <c r="AI105" s="367"/>
      <c r="AJ105" s="367"/>
      <c r="AK105" s="367"/>
      <c r="AL105" s="368"/>
      <c r="AM105" s="130"/>
      <c r="AN105" s="334" t="s">
        <v>287</v>
      </c>
      <c r="AO105" s="314"/>
      <c r="AP105" s="314"/>
      <c r="AQ105" s="314"/>
      <c r="AR105" s="314"/>
      <c r="AS105" s="314"/>
      <c r="AT105" s="314"/>
      <c r="AU105" s="314"/>
      <c r="AV105" s="314"/>
      <c r="AW105" s="334" t="s">
        <v>264</v>
      </c>
      <c r="AX105" s="334"/>
      <c r="AY105" s="334"/>
      <c r="AZ105" s="334" t="s">
        <v>265</v>
      </c>
      <c r="BA105" s="334"/>
      <c r="BB105" s="334"/>
      <c r="BC105" s="334" t="s">
        <v>293</v>
      </c>
      <c r="BD105" s="334"/>
      <c r="BE105" s="334"/>
      <c r="BF105" s="334"/>
    </row>
    <row r="106" spans="1:58" ht="15" customHeight="1">
      <c r="A106" s="777"/>
      <c r="B106" s="778"/>
      <c r="C106" s="778"/>
      <c r="D106" s="778"/>
      <c r="E106" s="778"/>
      <c r="F106" s="778"/>
      <c r="G106" s="778"/>
      <c r="H106" s="779"/>
      <c r="I106" s="189">
        <v>1</v>
      </c>
      <c r="J106" s="510"/>
      <c r="K106" s="511"/>
      <c r="L106" s="511"/>
      <c r="M106" s="511"/>
      <c r="N106" s="511"/>
      <c r="O106" s="511"/>
      <c r="P106" s="511"/>
      <c r="Q106" s="511"/>
      <c r="R106" s="512"/>
      <c r="S106" s="315"/>
      <c r="T106" s="315"/>
      <c r="U106" s="315"/>
      <c r="V106" s="315"/>
      <c r="W106" s="315"/>
      <c r="X106" s="315"/>
      <c r="Y106" s="316"/>
      <c r="Z106" s="316"/>
      <c r="AA106" s="316"/>
      <c r="AB106" s="316"/>
      <c r="AC106" s="2"/>
      <c r="AD106" s="15"/>
      <c r="AE106" s="369"/>
      <c r="AF106" s="370"/>
      <c r="AG106" s="370"/>
      <c r="AH106" s="370"/>
      <c r="AI106" s="370"/>
      <c r="AJ106" s="370"/>
      <c r="AK106" s="370"/>
      <c r="AL106" s="371"/>
      <c r="AM106" s="130">
        <v>1</v>
      </c>
      <c r="AN106" s="513" t="s">
        <v>268</v>
      </c>
      <c r="AO106" s="514"/>
      <c r="AP106" s="514"/>
      <c r="AQ106" s="514"/>
      <c r="AR106" s="514"/>
      <c r="AS106" s="514"/>
      <c r="AT106" s="514"/>
      <c r="AU106" s="514"/>
      <c r="AV106" s="515"/>
      <c r="AW106" s="314">
        <v>200</v>
      </c>
      <c r="AX106" s="314"/>
      <c r="AY106" s="314"/>
      <c r="AZ106" s="314">
        <v>50</v>
      </c>
      <c r="BA106" s="314"/>
      <c r="BB106" s="314"/>
      <c r="BC106" s="313">
        <v>25000</v>
      </c>
      <c r="BD106" s="313"/>
      <c r="BE106" s="313"/>
      <c r="BF106" s="313"/>
    </row>
    <row r="107" spans="1:58" ht="15" customHeight="1">
      <c r="A107" s="777"/>
      <c r="B107" s="778"/>
      <c r="C107" s="778"/>
      <c r="D107" s="778"/>
      <c r="E107" s="778"/>
      <c r="F107" s="778"/>
      <c r="G107" s="778"/>
      <c r="H107" s="779"/>
      <c r="I107" s="189">
        <v>2</v>
      </c>
      <c r="J107" s="317"/>
      <c r="K107" s="317"/>
      <c r="L107" s="317"/>
      <c r="M107" s="317"/>
      <c r="N107" s="317"/>
      <c r="O107" s="317"/>
      <c r="P107" s="317"/>
      <c r="Q107" s="317"/>
      <c r="R107" s="317"/>
      <c r="S107" s="315"/>
      <c r="T107" s="315"/>
      <c r="U107" s="315"/>
      <c r="V107" s="315"/>
      <c r="W107" s="315"/>
      <c r="X107" s="315"/>
      <c r="Y107" s="316"/>
      <c r="Z107" s="316"/>
      <c r="AA107" s="316"/>
      <c r="AB107" s="316"/>
      <c r="AC107" s="2"/>
      <c r="AD107" s="15"/>
      <c r="AE107" s="369"/>
      <c r="AF107" s="370"/>
      <c r="AG107" s="370"/>
      <c r="AH107" s="370"/>
      <c r="AI107" s="370"/>
      <c r="AJ107" s="370"/>
      <c r="AK107" s="370"/>
      <c r="AL107" s="371"/>
      <c r="AM107" s="130">
        <v>2</v>
      </c>
      <c r="AN107" s="314"/>
      <c r="AO107" s="314"/>
      <c r="AP107" s="314"/>
      <c r="AQ107" s="314"/>
      <c r="AR107" s="314"/>
      <c r="AS107" s="314"/>
      <c r="AT107" s="314"/>
      <c r="AU107" s="314"/>
      <c r="AV107" s="314"/>
      <c r="AW107" s="314"/>
      <c r="AX107" s="314"/>
      <c r="AY107" s="314"/>
      <c r="AZ107" s="314"/>
      <c r="BA107" s="314"/>
      <c r="BB107" s="314"/>
      <c r="BC107" s="313"/>
      <c r="BD107" s="313"/>
      <c r="BE107" s="313"/>
      <c r="BF107" s="313"/>
    </row>
    <row r="108" spans="1:58" ht="15" customHeight="1">
      <c r="A108" s="777"/>
      <c r="B108" s="778"/>
      <c r="C108" s="778"/>
      <c r="D108" s="778"/>
      <c r="E108" s="778"/>
      <c r="F108" s="778"/>
      <c r="G108" s="778"/>
      <c r="H108" s="779"/>
      <c r="I108" s="189">
        <v>3</v>
      </c>
      <c r="J108" s="317"/>
      <c r="K108" s="317"/>
      <c r="L108" s="317"/>
      <c r="M108" s="317"/>
      <c r="N108" s="317"/>
      <c r="O108" s="317"/>
      <c r="P108" s="317"/>
      <c r="Q108" s="317"/>
      <c r="R108" s="317"/>
      <c r="S108" s="315"/>
      <c r="T108" s="315"/>
      <c r="U108" s="315"/>
      <c r="V108" s="315"/>
      <c r="W108" s="315"/>
      <c r="X108" s="315"/>
      <c r="Y108" s="316"/>
      <c r="Z108" s="316"/>
      <c r="AA108" s="316"/>
      <c r="AB108" s="316"/>
      <c r="AC108" s="2"/>
      <c r="AD108" s="15"/>
      <c r="AE108" s="369"/>
      <c r="AF108" s="370"/>
      <c r="AG108" s="370"/>
      <c r="AH108" s="370"/>
      <c r="AI108" s="370"/>
      <c r="AJ108" s="370"/>
      <c r="AK108" s="370"/>
      <c r="AL108" s="371"/>
      <c r="AM108" s="130">
        <v>3</v>
      </c>
      <c r="AN108" s="314"/>
      <c r="AO108" s="314"/>
      <c r="AP108" s="314"/>
      <c r="AQ108" s="314"/>
      <c r="AR108" s="314"/>
      <c r="AS108" s="314"/>
      <c r="AT108" s="314"/>
      <c r="AU108" s="314"/>
      <c r="AV108" s="314"/>
      <c r="AW108" s="314"/>
      <c r="AX108" s="314"/>
      <c r="AY108" s="314"/>
      <c r="AZ108" s="314"/>
      <c r="BA108" s="314"/>
      <c r="BB108" s="314"/>
      <c r="BC108" s="313"/>
      <c r="BD108" s="313"/>
      <c r="BE108" s="313"/>
      <c r="BF108" s="313"/>
    </row>
    <row r="109" spans="1:58" ht="15" customHeight="1">
      <c r="A109" s="777"/>
      <c r="B109" s="778"/>
      <c r="C109" s="778"/>
      <c r="D109" s="778"/>
      <c r="E109" s="778"/>
      <c r="F109" s="778"/>
      <c r="G109" s="778"/>
      <c r="H109" s="779"/>
      <c r="I109" s="189">
        <v>4</v>
      </c>
      <c r="J109" s="317"/>
      <c r="K109" s="317"/>
      <c r="L109" s="317"/>
      <c r="M109" s="317"/>
      <c r="N109" s="317"/>
      <c r="O109" s="317"/>
      <c r="P109" s="317"/>
      <c r="Q109" s="317"/>
      <c r="R109" s="317"/>
      <c r="S109" s="315"/>
      <c r="T109" s="315"/>
      <c r="U109" s="315"/>
      <c r="V109" s="315"/>
      <c r="W109" s="315"/>
      <c r="X109" s="315"/>
      <c r="Y109" s="316"/>
      <c r="Z109" s="316"/>
      <c r="AA109" s="316"/>
      <c r="AB109" s="316"/>
      <c r="AC109" s="2"/>
      <c r="AD109" s="15"/>
      <c r="AE109" s="369"/>
      <c r="AF109" s="370"/>
      <c r="AG109" s="370"/>
      <c r="AH109" s="370"/>
      <c r="AI109" s="370"/>
      <c r="AJ109" s="370"/>
      <c r="AK109" s="370"/>
      <c r="AL109" s="371"/>
      <c r="AM109" s="130">
        <v>4</v>
      </c>
      <c r="AN109" s="314"/>
      <c r="AO109" s="314"/>
      <c r="AP109" s="314"/>
      <c r="AQ109" s="314"/>
      <c r="AR109" s="314"/>
      <c r="AS109" s="314"/>
      <c r="AT109" s="314"/>
      <c r="AU109" s="314"/>
      <c r="AV109" s="314"/>
      <c r="AW109" s="314"/>
      <c r="AX109" s="314"/>
      <c r="AY109" s="314"/>
      <c r="AZ109" s="314"/>
      <c r="BA109" s="314"/>
      <c r="BB109" s="314"/>
      <c r="BC109" s="313"/>
      <c r="BD109" s="313"/>
      <c r="BE109" s="313"/>
      <c r="BF109" s="313"/>
    </row>
    <row r="110" spans="1:58" ht="15" customHeight="1">
      <c r="A110" s="777"/>
      <c r="B110" s="778"/>
      <c r="C110" s="778"/>
      <c r="D110" s="778"/>
      <c r="E110" s="778"/>
      <c r="F110" s="778"/>
      <c r="G110" s="778"/>
      <c r="H110" s="779"/>
      <c r="I110" s="189">
        <v>5</v>
      </c>
      <c r="J110" s="317"/>
      <c r="K110" s="317"/>
      <c r="L110" s="317"/>
      <c r="M110" s="317"/>
      <c r="N110" s="317"/>
      <c r="O110" s="317"/>
      <c r="P110" s="317"/>
      <c r="Q110" s="317"/>
      <c r="R110" s="317"/>
      <c r="S110" s="315"/>
      <c r="T110" s="315"/>
      <c r="U110" s="315"/>
      <c r="V110" s="315"/>
      <c r="W110" s="315"/>
      <c r="X110" s="315"/>
      <c r="Y110" s="316"/>
      <c r="Z110" s="316"/>
      <c r="AA110" s="316"/>
      <c r="AB110" s="316"/>
      <c r="AC110" s="2"/>
      <c r="AD110" s="15"/>
      <c r="AE110" s="369"/>
      <c r="AF110" s="370"/>
      <c r="AG110" s="370"/>
      <c r="AH110" s="370"/>
      <c r="AI110" s="370"/>
      <c r="AJ110" s="370"/>
      <c r="AK110" s="370"/>
      <c r="AL110" s="371"/>
      <c r="AM110" s="130">
        <v>5</v>
      </c>
      <c r="AN110" s="314"/>
      <c r="AO110" s="314"/>
      <c r="AP110" s="314"/>
      <c r="AQ110" s="314"/>
      <c r="AR110" s="314"/>
      <c r="AS110" s="314"/>
      <c r="AT110" s="314"/>
      <c r="AU110" s="314"/>
      <c r="AV110" s="314"/>
      <c r="AW110" s="314"/>
      <c r="AX110" s="314"/>
      <c r="AY110" s="314"/>
      <c r="AZ110" s="314"/>
      <c r="BA110" s="314"/>
      <c r="BB110" s="314"/>
      <c r="BC110" s="313"/>
      <c r="BD110" s="313"/>
      <c r="BE110" s="313"/>
      <c r="BF110" s="313"/>
    </row>
    <row r="111" spans="1:58" ht="15" customHeight="1">
      <c r="A111" s="777"/>
      <c r="B111" s="778"/>
      <c r="C111" s="778"/>
      <c r="D111" s="778"/>
      <c r="E111" s="778"/>
      <c r="F111" s="778"/>
      <c r="G111" s="778"/>
      <c r="H111" s="779"/>
      <c r="I111" s="188"/>
      <c r="J111" s="315" t="s">
        <v>266</v>
      </c>
      <c r="K111" s="315"/>
      <c r="L111" s="315"/>
      <c r="M111" s="315"/>
      <c r="N111" s="315"/>
      <c r="O111" s="315"/>
      <c r="P111" s="315"/>
      <c r="Q111" s="315"/>
      <c r="R111" s="315"/>
      <c r="S111" s="315">
        <f>SUM(S106:U110)</f>
        <v>0</v>
      </c>
      <c r="T111" s="315"/>
      <c r="U111" s="315"/>
      <c r="V111" s="315">
        <f>SUM(V106:X110)</f>
        <v>0</v>
      </c>
      <c r="W111" s="315"/>
      <c r="X111" s="315"/>
      <c r="Y111" s="316">
        <f>SUM(Y106:AB110)</f>
        <v>0</v>
      </c>
      <c r="Z111" s="316"/>
      <c r="AA111" s="316"/>
      <c r="AB111" s="316"/>
      <c r="AC111" s="2"/>
      <c r="AD111" s="15"/>
      <c r="AE111" s="369"/>
      <c r="AF111" s="370"/>
      <c r="AG111" s="370"/>
      <c r="AH111" s="370"/>
      <c r="AI111" s="370"/>
      <c r="AJ111" s="370"/>
      <c r="AK111" s="370"/>
      <c r="AL111" s="371"/>
      <c r="AM111" s="130"/>
      <c r="AN111" s="314" t="s">
        <v>266</v>
      </c>
      <c r="AO111" s="314"/>
      <c r="AP111" s="314"/>
      <c r="AQ111" s="314"/>
      <c r="AR111" s="314"/>
      <c r="AS111" s="314"/>
      <c r="AT111" s="314"/>
      <c r="AU111" s="314"/>
      <c r="AV111" s="314"/>
      <c r="AW111" s="314">
        <f>SUM(AW106:AY110)</f>
        <v>200</v>
      </c>
      <c r="AX111" s="314"/>
      <c r="AY111" s="314"/>
      <c r="AZ111" s="314">
        <f>SUM(AZ106:BB110)</f>
        <v>50</v>
      </c>
      <c r="BA111" s="314"/>
      <c r="BB111" s="314"/>
      <c r="BC111" s="313">
        <f>SUM(BC106:BF110)</f>
        <v>25000</v>
      </c>
      <c r="BD111" s="313"/>
      <c r="BE111" s="313"/>
      <c r="BF111" s="313"/>
    </row>
    <row r="112" spans="1:58" ht="15" customHeight="1">
      <c r="A112" s="777"/>
      <c r="B112" s="778"/>
      <c r="C112" s="778"/>
      <c r="D112" s="778"/>
      <c r="E112" s="778"/>
      <c r="F112" s="778"/>
      <c r="G112" s="778"/>
      <c r="H112" s="779"/>
      <c r="I112" s="340" t="s">
        <v>276</v>
      </c>
      <c r="J112" s="341"/>
      <c r="K112" s="341"/>
      <c r="L112" s="341"/>
      <c r="M112" s="341"/>
      <c r="N112" s="341"/>
      <c r="O112" s="341"/>
      <c r="P112" s="341"/>
      <c r="Q112" s="341"/>
      <c r="R112" s="341"/>
      <c r="S112" s="341"/>
      <c r="T112" s="341"/>
      <c r="U112" s="341"/>
      <c r="V112" s="341"/>
      <c r="W112" s="341"/>
      <c r="X112" s="341"/>
      <c r="Y112" s="341"/>
      <c r="Z112" s="341"/>
      <c r="AA112" s="341"/>
      <c r="AB112" s="342"/>
      <c r="AC112" s="2"/>
      <c r="AD112" s="15"/>
      <c r="AE112" s="369"/>
      <c r="AF112" s="370"/>
      <c r="AG112" s="370"/>
      <c r="AH112" s="370"/>
      <c r="AI112" s="370"/>
      <c r="AJ112" s="370"/>
      <c r="AK112" s="370"/>
      <c r="AL112" s="371"/>
      <c r="AM112" s="328" t="s">
        <v>276</v>
      </c>
      <c r="AN112" s="329"/>
      <c r="AO112" s="329"/>
      <c r="AP112" s="329"/>
      <c r="AQ112" s="329"/>
      <c r="AR112" s="329"/>
      <c r="AS112" s="329"/>
      <c r="AT112" s="329"/>
      <c r="AU112" s="329"/>
      <c r="AV112" s="329"/>
      <c r="AW112" s="329"/>
      <c r="AX112" s="329"/>
      <c r="AY112" s="329"/>
      <c r="AZ112" s="329"/>
      <c r="BA112" s="329"/>
      <c r="BB112" s="329"/>
      <c r="BC112" s="329"/>
      <c r="BD112" s="329"/>
      <c r="BE112" s="329"/>
      <c r="BF112" s="330"/>
    </row>
    <row r="113" spans="1:62" ht="15" customHeight="1">
      <c r="A113" s="777"/>
      <c r="B113" s="778"/>
      <c r="C113" s="778"/>
      <c r="D113" s="778"/>
      <c r="E113" s="778"/>
      <c r="F113" s="778"/>
      <c r="G113" s="778"/>
      <c r="H113" s="779"/>
      <c r="I113" s="343" t="s">
        <v>277</v>
      </c>
      <c r="J113" s="344"/>
      <c r="K113" s="344"/>
      <c r="L113" s="344"/>
      <c r="M113" s="344"/>
      <c r="N113" s="344"/>
      <c r="O113" s="344"/>
      <c r="P113" s="344"/>
      <c r="Q113" s="344"/>
      <c r="R113" s="344"/>
      <c r="S113" s="344"/>
      <c r="T113" s="344"/>
      <c r="U113" s="344"/>
      <c r="V113" s="344"/>
      <c r="W113" s="344"/>
      <c r="X113" s="344"/>
      <c r="Y113" s="344"/>
      <c r="Z113" s="344"/>
      <c r="AA113" s="344"/>
      <c r="AB113" s="345"/>
      <c r="AC113" s="2"/>
      <c r="AD113" s="15"/>
      <c r="AE113" s="369"/>
      <c r="AF113" s="370"/>
      <c r="AG113" s="370"/>
      <c r="AH113" s="370"/>
      <c r="AI113" s="370"/>
      <c r="AJ113" s="370"/>
      <c r="AK113" s="370"/>
      <c r="AL113" s="371"/>
      <c r="AM113" s="322" t="s">
        <v>277</v>
      </c>
      <c r="AN113" s="323"/>
      <c r="AO113" s="323"/>
      <c r="AP113" s="323"/>
      <c r="AQ113" s="323"/>
      <c r="AR113" s="323"/>
      <c r="AS113" s="323"/>
      <c r="AT113" s="323"/>
      <c r="AU113" s="323"/>
      <c r="AV113" s="323"/>
      <c r="AW113" s="323"/>
      <c r="AX113" s="323"/>
      <c r="AY113" s="323"/>
      <c r="AZ113" s="323"/>
      <c r="BA113" s="323"/>
      <c r="BB113" s="323"/>
      <c r="BC113" s="323"/>
      <c r="BD113" s="323"/>
      <c r="BE113" s="323"/>
      <c r="BF113" s="324"/>
    </row>
    <row r="114" spans="1:62" ht="36.75" customHeight="1">
      <c r="A114" s="777"/>
      <c r="B114" s="778"/>
      <c r="C114" s="778"/>
      <c r="D114" s="778"/>
      <c r="E114" s="778"/>
      <c r="F114" s="778"/>
      <c r="G114" s="778"/>
      <c r="H114" s="779"/>
      <c r="I114" s="375"/>
      <c r="J114" s="376"/>
      <c r="K114" s="376"/>
      <c r="L114" s="376"/>
      <c r="M114" s="376"/>
      <c r="N114" s="376"/>
      <c r="O114" s="376"/>
      <c r="P114" s="376"/>
      <c r="Q114" s="376"/>
      <c r="R114" s="376"/>
      <c r="S114" s="376"/>
      <c r="T114" s="376"/>
      <c r="U114" s="376"/>
      <c r="V114" s="376"/>
      <c r="W114" s="376"/>
      <c r="X114" s="376"/>
      <c r="Y114" s="376"/>
      <c r="Z114" s="376"/>
      <c r="AA114" s="376"/>
      <c r="AB114" s="377"/>
      <c r="AC114" s="2"/>
      <c r="AD114" s="15"/>
      <c r="AE114" s="369"/>
      <c r="AF114" s="370"/>
      <c r="AG114" s="370"/>
      <c r="AH114" s="370"/>
      <c r="AI114" s="370"/>
      <c r="AJ114" s="370"/>
      <c r="AK114" s="370"/>
      <c r="AL114" s="371"/>
      <c r="AM114" s="337" t="s">
        <v>283</v>
      </c>
      <c r="AN114" s="338"/>
      <c r="AO114" s="338"/>
      <c r="AP114" s="338"/>
      <c r="AQ114" s="338"/>
      <c r="AR114" s="338"/>
      <c r="AS114" s="338"/>
      <c r="AT114" s="338"/>
      <c r="AU114" s="338"/>
      <c r="AV114" s="338"/>
      <c r="AW114" s="338"/>
      <c r="AX114" s="338"/>
      <c r="AY114" s="338"/>
      <c r="AZ114" s="338"/>
      <c r="BA114" s="338"/>
      <c r="BB114" s="338"/>
      <c r="BC114" s="338"/>
      <c r="BD114" s="338"/>
      <c r="BE114" s="338"/>
      <c r="BF114" s="339"/>
    </row>
    <row r="115" spans="1:62" ht="15" customHeight="1">
      <c r="A115" s="777"/>
      <c r="B115" s="778"/>
      <c r="C115" s="778"/>
      <c r="D115" s="778"/>
      <c r="E115" s="778"/>
      <c r="F115" s="778"/>
      <c r="G115" s="778"/>
      <c r="H115" s="779"/>
      <c r="I115" s="375" t="s">
        <v>279</v>
      </c>
      <c r="J115" s="376"/>
      <c r="K115" s="376"/>
      <c r="L115" s="376"/>
      <c r="M115" s="376"/>
      <c r="N115" s="376"/>
      <c r="O115" s="376"/>
      <c r="P115" s="376"/>
      <c r="Q115" s="376"/>
      <c r="R115" s="376"/>
      <c r="S115" s="376"/>
      <c r="T115" s="376"/>
      <c r="U115" s="376"/>
      <c r="V115" s="376"/>
      <c r="W115" s="376"/>
      <c r="X115" s="376"/>
      <c r="Y115" s="376"/>
      <c r="Z115" s="376"/>
      <c r="AA115" s="376"/>
      <c r="AB115" s="377"/>
      <c r="AC115" s="2"/>
      <c r="AD115" s="15"/>
      <c r="AE115" s="369"/>
      <c r="AF115" s="370"/>
      <c r="AG115" s="370"/>
      <c r="AH115" s="370"/>
      <c r="AI115" s="370"/>
      <c r="AJ115" s="370"/>
      <c r="AK115" s="370"/>
      <c r="AL115" s="371"/>
      <c r="AM115" s="337" t="s">
        <v>279</v>
      </c>
      <c r="AN115" s="338"/>
      <c r="AO115" s="338"/>
      <c r="AP115" s="338"/>
      <c r="AQ115" s="338"/>
      <c r="AR115" s="338"/>
      <c r="AS115" s="338"/>
      <c r="AT115" s="338"/>
      <c r="AU115" s="338"/>
      <c r="AV115" s="338"/>
      <c r="AW115" s="338"/>
      <c r="AX115" s="338"/>
      <c r="AY115" s="338"/>
      <c r="AZ115" s="338"/>
      <c r="BA115" s="338"/>
      <c r="BB115" s="338"/>
      <c r="BC115" s="338"/>
      <c r="BD115" s="338"/>
      <c r="BE115" s="338"/>
      <c r="BF115" s="339"/>
      <c r="BG115" s="1"/>
      <c r="BH115" s="1"/>
      <c r="BI115" s="1"/>
      <c r="BJ115" s="1"/>
    </row>
    <row r="116" spans="1:62" ht="36.75" customHeight="1">
      <c r="A116" s="780"/>
      <c r="B116" s="781"/>
      <c r="C116" s="781"/>
      <c r="D116" s="781"/>
      <c r="E116" s="781"/>
      <c r="F116" s="781"/>
      <c r="G116" s="781"/>
      <c r="H116" s="782"/>
      <c r="I116" s="378"/>
      <c r="J116" s="379"/>
      <c r="K116" s="379"/>
      <c r="L116" s="379"/>
      <c r="M116" s="379"/>
      <c r="N116" s="379"/>
      <c r="O116" s="379"/>
      <c r="P116" s="379"/>
      <c r="Q116" s="379"/>
      <c r="R116" s="379"/>
      <c r="S116" s="379"/>
      <c r="T116" s="379"/>
      <c r="U116" s="379"/>
      <c r="V116" s="379"/>
      <c r="W116" s="379"/>
      <c r="X116" s="379"/>
      <c r="Y116" s="379"/>
      <c r="Z116" s="379"/>
      <c r="AA116" s="379"/>
      <c r="AB116" s="380"/>
      <c r="AE116" s="372"/>
      <c r="AF116" s="373"/>
      <c r="AG116" s="373"/>
      <c r="AH116" s="373"/>
      <c r="AI116" s="373"/>
      <c r="AJ116" s="373"/>
      <c r="AK116" s="373"/>
      <c r="AL116" s="374"/>
      <c r="AM116" s="319" t="s">
        <v>278</v>
      </c>
      <c r="AN116" s="320"/>
      <c r="AO116" s="320"/>
      <c r="AP116" s="320"/>
      <c r="AQ116" s="320"/>
      <c r="AR116" s="320"/>
      <c r="AS116" s="320"/>
      <c r="AT116" s="320"/>
      <c r="AU116" s="320"/>
      <c r="AV116" s="320"/>
      <c r="AW116" s="320"/>
      <c r="AX116" s="320"/>
      <c r="AY116" s="320"/>
      <c r="AZ116" s="320"/>
      <c r="BA116" s="320"/>
      <c r="BB116" s="320"/>
      <c r="BC116" s="320"/>
      <c r="BD116" s="320"/>
      <c r="BE116" s="320"/>
      <c r="BF116" s="321"/>
      <c r="BG116" s="1"/>
      <c r="BH116" s="1"/>
      <c r="BI116" s="1"/>
      <c r="BJ116" s="1"/>
    </row>
    <row r="117" spans="1:62">
      <c r="A117" s="62" t="s">
        <v>116</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E117" s="21" t="s">
        <v>116</v>
      </c>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1"/>
      <c r="BH117" s="1"/>
      <c r="BI117" s="1"/>
      <c r="BJ117" s="1"/>
    </row>
    <row r="118" spans="1:62">
      <c r="A118" s="62" t="s">
        <v>117</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E118" s="62" t="s">
        <v>117</v>
      </c>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1"/>
      <c r="BH118" s="1"/>
      <c r="BI118" s="1"/>
      <c r="BJ118" s="1"/>
    </row>
    <row r="119" spans="1:6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1"/>
      <c r="BH119" s="1"/>
      <c r="BI119" s="1"/>
      <c r="BJ119" s="1"/>
    </row>
    <row r="120" spans="1:62" ht="15" customHeight="1">
      <c r="A120" s="721" t="s">
        <v>118</v>
      </c>
      <c r="B120" s="721"/>
      <c r="C120" s="721"/>
      <c r="D120" s="721"/>
      <c r="E120" s="721"/>
      <c r="F120" s="721"/>
      <c r="G120" s="721"/>
      <c r="H120" s="721"/>
      <c r="I120" s="721"/>
      <c r="J120" s="721"/>
      <c r="K120" s="721"/>
      <c r="L120" s="721"/>
      <c r="M120" s="721"/>
      <c r="AE120" s="14" t="s">
        <v>118</v>
      </c>
      <c r="AF120" s="14"/>
      <c r="AG120" s="14"/>
      <c r="AH120" s="14"/>
      <c r="AI120" s="14"/>
      <c r="AJ120" s="14"/>
      <c r="AK120" s="14"/>
      <c r="AL120" s="14"/>
      <c r="AM120" s="14"/>
      <c r="AN120" s="14"/>
      <c r="AO120" s="14"/>
      <c r="AP120" s="14"/>
      <c r="AQ120" s="14"/>
      <c r="BG120" s="1"/>
      <c r="BH120" s="1"/>
      <c r="BI120" s="1"/>
      <c r="BJ120" s="1"/>
    </row>
    <row r="121" spans="1:62" ht="15" customHeight="1">
      <c r="BG121" s="1"/>
      <c r="BH121" s="1"/>
      <c r="BI121" s="1"/>
      <c r="BJ121" s="1"/>
    </row>
    <row r="122" spans="1:62" ht="15" customHeight="1">
      <c r="A122" s="727"/>
      <c r="B122" s="727"/>
      <c r="C122" s="727"/>
      <c r="D122" s="727"/>
      <c r="E122" s="727"/>
      <c r="F122" s="727"/>
      <c r="G122" s="727"/>
      <c r="H122" s="727"/>
      <c r="I122" s="727"/>
      <c r="J122" s="727"/>
      <c r="K122" s="727"/>
      <c r="L122" s="727"/>
      <c r="M122" s="727"/>
      <c r="N122" s="727"/>
      <c r="O122" s="727"/>
      <c r="P122" s="727"/>
      <c r="Q122" s="727"/>
      <c r="R122" s="727"/>
      <c r="S122" s="727"/>
      <c r="T122" s="727"/>
      <c r="U122" s="727"/>
      <c r="V122" s="727"/>
      <c r="W122" s="727"/>
      <c r="X122" s="727"/>
      <c r="Y122" s="727"/>
      <c r="Z122" s="727"/>
      <c r="AA122" s="727"/>
      <c r="AB122" s="727"/>
      <c r="BG122" s="1"/>
      <c r="BH122" s="1"/>
      <c r="BI122" s="1"/>
      <c r="BJ122" s="1"/>
    </row>
    <row r="123" spans="1:62" ht="15" customHeight="1">
      <c r="A123" s="728" t="s">
        <v>119</v>
      </c>
      <c r="B123" s="728"/>
      <c r="C123" s="728"/>
      <c r="D123" s="728"/>
      <c r="E123" s="728"/>
      <c r="F123" s="728"/>
      <c r="G123" s="728"/>
      <c r="H123" s="728"/>
      <c r="I123" s="728"/>
      <c r="J123" s="728"/>
      <c r="K123" s="728"/>
      <c r="L123" s="728"/>
      <c r="M123" s="728"/>
      <c r="N123" s="728"/>
      <c r="O123" s="728"/>
      <c r="P123" s="728"/>
      <c r="Q123" s="728"/>
      <c r="R123" s="728"/>
      <c r="S123" s="728"/>
      <c r="T123" s="728"/>
      <c r="U123" s="728"/>
      <c r="V123" s="728"/>
      <c r="W123" s="728"/>
      <c r="X123" s="728"/>
      <c r="Y123" s="728"/>
      <c r="Z123" s="728"/>
      <c r="AA123" s="728"/>
      <c r="AB123" s="728"/>
      <c r="AC123" s="2"/>
      <c r="AD123" s="15"/>
      <c r="AE123" s="431" t="s">
        <v>119</v>
      </c>
      <c r="AF123" s="431"/>
      <c r="AG123" s="431"/>
      <c r="AH123" s="431"/>
      <c r="AI123" s="431"/>
      <c r="AJ123" s="431"/>
      <c r="AK123" s="431"/>
      <c r="AL123" s="431"/>
      <c r="AM123" s="431"/>
      <c r="AN123" s="431"/>
      <c r="AO123" s="431"/>
      <c r="AP123" s="431"/>
      <c r="AQ123" s="431"/>
      <c r="AR123" s="431"/>
      <c r="AS123" s="431"/>
      <c r="AT123" s="431"/>
      <c r="AU123" s="431"/>
      <c r="AV123" s="431"/>
      <c r="AW123" s="431"/>
      <c r="AX123" s="431"/>
      <c r="AY123" s="431"/>
      <c r="AZ123" s="431"/>
      <c r="BA123" s="431"/>
      <c r="BB123" s="431"/>
      <c r="BC123" s="431"/>
      <c r="BD123" s="431"/>
      <c r="BE123" s="431"/>
      <c r="BF123" s="431"/>
      <c r="BG123" s="1"/>
      <c r="BH123" s="1"/>
      <c r="BI123" s="1"/>
      <c r="BJ123" s="1"/>
    </row>
    <row r="124" spans="1:62" ht="15" customHeight="1">
      <c r="A124" s="729"/>
      <c r="B124" s="729"/>
      <c r="C124" s="729"/>
      <c r="D124" s="729"/>
      <c r="E124" s="729"/>
      <c r="F124" s="729"/>
      <c r="G124" s="729"/>
      <c r="H124" s="729"/>
      <c r="I124" s="729"/>
      <c r="J124" s="729"/>
      <c r="K124" s="729"/>
      <c r="L124" s="729"/>
      <c r="M124" s="783"/>
      <c r="N124" s="783"/>
      <c r="O124" s="783"/>
      <c r="P124" s="783"/>
      <c r="Q124" s="783"/>
      <c r="R124" s="729"/>
      <c r="S124" s="729"/>
      <c r="T124" s="729"/>
      <c r="U124" s="730"/>
      <c r="V124" s="730"/>
      <c r="W124" s="729"/>
      <c r="X124" s="729"/>
      <c r="Y124" s="729"/>
      <c r="Z124" s="729"/>
      <c r="AA124" s="729"/>
      <c r="AB124" s="729"/>
      <c r="AC124" s="2"/>
      <c r="AD124" s="15"/>
      <c r="AE124" s="15"/>
      <c r="AF124" s="15"/>
      <c r="AG124" s="15"/>
      <c r="AH124" s="15"/>
      <c r="AI124" s="15"/>
      <c r="AJ124" s="15"/>
      <c r="AK124" s="15"/>
      <c r="AL124" s="15"/>
      <c r="AM124" s="15"/>
      <c r="AN124" s="15"/>
      <c r="AO124" s="15"/>
      <c r="AP124" s="15"/>
      <c r="AQ124" s="63"/>
      <c r="AR124" s="63"/>
      <c r="AS124" s="63"/>
      <c r="AT124" s="63"/>
      <c r="AU124" s="63"/>
      <c r="AV124" s="15"/>
      <c r="AW124" s="15"/>
      <c r="AX124" s="15"/>
      <c r="AY124" s="16"/>
      <c r="AZ124" s="16"/>
      <c r="BA124" s="22"/>
      <c r="BB124" s="22"/>
      <c r="BC124" s="22"/>
      <c r="BD124" s="22"/>
      <c r="BE124" s="22"/>
      <c r="BF124" s="22"/>
      <c r="BG124" s="1"/>
      <c r="BH124" s="1"/>
      <c r="BI124" s="1"/>
      <c r="BJ124" s="1"/>
    </row>
    <row r="125" spans="1:62" ht="1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2"/>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
      <c r="BH125" s="1"/>
      <c r="BI125" s="1"/>
      <c r="BJ125" s="1"/>
    </row>
    <row r="126" spans="1:62" ht="15" customHeight="1">
      <c r="A126" s="784" t="s">
        <v>120</v>
      </c>
      <c r="B126" s="784"/>
      <c r="C126" s="784"/>
      <c r="D126" s="784"/>
      <c r="E126" s="784"/>
      <c r="F126" s="784"/>
      <c r="G126" s="784"/>
      <c r="H126" s="784"/>
      <c r="I126" s="784" t="s">
        <v>121</v>
      </c>
      <c r="J126" s="784"/>
      <c r="K126" s="784"/>
      <c r="L126" s="784"/>
      <c r="M126" s="784"/>
      <c r="N126" s="784"/>
      <c r="O126" s="784"/>
      <c r="P126" s="784"/>
      <c r="Q126" s="784"/>
      <c r="R126" s="784"/>
      <c r="S126" s="784"/>
      <c r="T126" s="784"/>
      <c r="U126" s="784"/>
      <c r="V126" s="784"/>
      <c r="W126" s="784"/>
      <c r="X126" s="784"/>
      <c r="Y126" s="784"/>
      <c r="Z126" s="784"/>
      <c r="AA126" s="784"/>
      <c r="AB126" s="784"/>
      <c r="AC126" s="2"/>
      <c r="AD126" s="15"/>
      <c r="AE126" s="520" t="s">
        <v>120</v>
      </c>
      <c r="AF126" s="520"/>
      <c r="AG126" s="520"/>
      <c r="AH126" s="520"/>
      <c r="AI126" s="520"/>
      <c r="AJ126" s="520"/>
      <c r="AK126" s="520"/>
      <c r="AL126" s="520"/>
      <c r="AM126" s="521" t="s">
        <v>121</v>
      </c>
      <c r="AN126" s="522"/>
      <c r="AO126" s="522"/>
      <c r="AP126" s="522"/>
      <c r="AQ126" s="522"/>
      <c r="AR126" s="522"/>
      <c r="AS126" s="522"/>
      <c r="AT126" s="522"/>
      <c r="AU126" s="522"/>
      <c r="AV126" s="522"/>
      <c r="AW126" s="522"/>
      <c r="AX126" s="522"/>
      <c r="AY126" s="522"/>
      <c r="AZ126" s="522"/>
      <c r="BA126" s="522"/>
      <c r="BB126" s="522"/>
      <c r="BC126" s="522"/>
      <c r="BD126" s="522"/>
      <c r="BE126" s="522"/>
      <c r="BF126" s="522"/>
      <c r="BG126" s="522"/>
      <c r="BH126" s="523"/>
      <c r="BI126" s="1"/>
      <c r="BJ126" s="1"/>
    </row>
    <row r="127" spans="1:62" ht="15" customHeight="1">
      <c r="A127" s="784"/>
      <c r="B127" s="784"/>
      <c r="C127" s="784"/>
      <c r="D127" s="784"/>
      <c r="E127" s="784"/>
      <c r="F127" s="784"/>
      <c r="G127" s="784"/>
      <c r="H127" s="784"/>
      <c r="I127" s="784"/>
      <c r="J127" s="784"/>
      <c r="K127" s="784"/>
      <c r="L127" s="784"/>
      <c r="M127" s="784"/>
      <c r="N127" s="784"/>
      <c r="O127" s="784"/>
      <c r="P127" s="784"/>
      <c r="Q127" s="784"/>
      <c r="R127" s="784"/>
      <c r="S127" s="784"/>
      <c r="T127" s="784"/>
      <c r="U127" s="784"/>
      <c r="V127" s="784"/>
      <c r="W127" s="784"/>
      <c r="X127" s="784"/>
      <c r="Y127" s="784"/>
      <c r="Z127" s="784"/>
      <c r="AA127" s="784"/>
      <c r="AB127" s="784"/>
      <c r="AC127" s="2"/>
      <c r="AD127" s="15"/>
      <c r="AE127" s="520"/>
      <c r="AF127" s="520"/>
      <c r="AG127" s="520"/>
      <c r="AH127" s="520"/>
      <c r="AI127" s="520"/>
      <c r="AJ127" s="520"/>
      <c r="AK127" s="520"/>
      <c r="AL127" s="520"/>
      <c r="AM127" s="524"/>
      <c r="AN127" s="525"/>
      <c r="AO127" s="525"/>
      <c r="AP127" s="525"/>
      <c r="AQ127" s="525"/>
      <c r="AR127" s="525"/>
      <c r="AS127" s="525"/>
      <c r="AT127" s="525"/>
      <c r="AU127" s="525"/>
      <c r="AV127" s="525"/>
      <c r="AW127" s="525"/>
      <c r="AX127" s="525"/>
      <c r="AY127" s="525"/>
      <c r="AZ127" s="525"/>
      <c r="BA127" s="525"/>
      <c r="BB127" s="525"/>
      <c r="BC127" s="525"/>
      <c r="BD127" s="525"/>
      <c r="BE127" s="525"/>
      <c r="BF127" s="525"/>
      <c r="BG127" s="525"/>
      <c r="BH127" s="526"/>
      <c r="BI127" s="1"/>
      <c r="BJ127" s="1"/>
    </row>
    <row r="128" spans="1:62" ht="15" customHeight="1">
      <c r="A128" s="190"/>
      <c r="B128" s="191"/>
      <c r="C128" s="191"/>
      <c r="D128" s="191"/>
      <c r="E128" s="191"/>
      <c r="F128" s="191"/>
      <c r="G128" s="191"/>
      <c r="H128" s="192"/>
      <c r="I128" s="190"/>
      <c r="J128" s="191"/>
      <c r="K128" s="191"/>
      <c r="L128" s="191"/>
      <c r="M128" s="191"/>
      <c r="N128" s="191"/>
      <c r="O128" s="191"/>
      <c r="P128" s="191"/>
      <c r="Q128" s="191"/>
      <c r="R128" s="191"/>
      <c r="S128" s="191"/>
      <c r="T128" s="191"/>
      <c r="U128" s="191"/>
      <c r="V128" s="191"/>
      <c r="W128" s="191"/>
      <c r="X128" s="191"/>
      <c r="Y128" s="191"/>
      <c r="Z128" s="191"/>
      <c r="AA128" s="191"/>
      <c r="AB128" s="192"/>
      <c r="AC128" s="2"/>
      <c r="AD128" s="15"/>
      <c r="AE128" s="64"/>
      <c r="AF128" s="65"/>
      <c r="AG128" s="65"/>
      <c r="AH128" s="65"/>
      <c r="AI128" s="65"/>
      <c r="AJ128" s="65"/>
      <c r="AK128" s="65"/>
      <c r="AL128" s="66"/>
      <c r="AM128" s="64"/>
      <c r="AN128" s="65"/>
      <c r="AO128" s="65"/>
      <c r="AP128" s="65"/>
      <c r="AQ128" s="65"/>
      <c r="AR128" s="65"/>
      <c r="AS128" s="65"/>
      <c r="AT128" s="65"/>
      <c r="AU128" s="65"/>
      <c r="AV128" s="65"/>
      <c r="AW128" s="65"/>
      <c r="AX128" s="65"/>
      <c r="AY128" s="65"/>
      <c r="AZ128" s="65"/>
      <c r="BA128" s="65"/>
      <c r="BB128" s="65"/>
      <c r="BC128" s="65"/>
      <c r="BD128" s="65"/>
      <c r="BE128" s="65"/>
      <c r="BF128" s="65"/>
      <c r="BG128" s="65"/>
      <c r="BH128" s="66"/>
      <c r="BI128" s="1"/>
      <c r="BJ128" s="1"/>
    </row>
    <row r="129" spans="1:62" ht="15" customHeight="1">
      <c r="A129" s="193"/>
      <c r="B129" s="177"/>
      <c r="C129" s="177"/>
      <c r="D129" s="177"/>
      <c r="E129" s="177"/>
      <c r="F129" s="177"/>
      <c r="G129" s="177"/>
      <c r="H129" s="194"/>
      <c r="I129" s="193"/>
      <c r="J129" s="177"/>
      <c r="K129" s="177"/>
      <c r="L129" s="177"/>
      <c r="M129" s="177"/>
      <c r="N129" s="177"/>
      <c r="O129" s="177"/>
      <c r="P129" s="177"/>
      <c r="Q129" s="177"/>
      <c r="R129" s="177"/>
      <c r="S129" s="177"/>
      <c r="T129" s="177"/>
      <c r="U129" s="177"/>
      <c r="V129" s="177"/>
      <c r="W129" s="177"/>
      <c r="X129" s="177"/>
      <c r="Y129" s="177"/>
      <c r="Z129" s="177"/>
      <c r="AA129" s="177"/>
      <c r="AB129" s="194"/>
      <c r="AC129" s="2"/>
      <c r="AD129" s="15"/>
      <c r="AE129" s="527">
        <v>44125</v>
      </c>
      <c r="AF129" s="528"/>
      <c r="AG129" s="528"/>
      <c r="AH129" s="528"/>
      <c r="AI129" s="528"/>
      <c r="AJ129" s="528"/>
      <c r="AK129" s="528"/>
      <c r="AL129" s="68"/>
      <c r="AM129" s="67" t="s">
        <v>122</v>
      </c>
      <c r="AN129" s="19"/>
      <c r="AO129" s="19"/>
      <c r="AP129" s="19" t="s">
        <v>123</v>
      </c>
      <c r="AQ129" s="19"/>
      <c r="AR129" s="19"/>
      <c r="AS129" s="19"/>
      <c r="AT129" s="19"/>
      <c r="AU129" s="19"/>
      <c r="AV129" s="19"/>
      <c r="AW129" s="19"/>
      <c r="AX129" s="19"/>
      <c r="AY129" s="19"/>
      <c r="AZ129" s="19"/>
      <c r="BA129" s="19"/>
      <c r="BB129" s="15"/>
      <c r="BC129" s="15"/>
      <c r="BD129" s="15"/>
      <c r="BE129" s="15"/>
      <c r="BF129" s="15"/>
      <c r="BG129" s="15"/>
      <c r="BH129" s="69"/>
      <c r="BI129" s="1"/>
      <c r="BJ129" s="1"/>
    </row>
    <row r="130" spans="1:62" ht="15" customHeight="1">
      <c r="A130" s="193"/>
      <c r="B130" s="177"/>
      <c r="C130" s="177"/>
      <c r="D130" s="177"/>
      <c r="E130" s="177"/>
      <c r="F130" s="177"/>
      <c r="G130" s="177"/>
      <c r="H130" s="194"/>
      <c r="I130" s="193"/>
      <c r="J130" s="177"/>
      <c r="K130" s="177"/>
      <c r="L130" s="177"/>
      <c r="M130" s="177"/>
      <c r="N130" s="177"/>
      <c r="O130" s="177"/>
      <c r="P130" s="177"/>
      <c r="Q130" s="177"/>
      <c r="R130" s="177"/>
      <c r="S130" s="177"/>
      <c r="T130" s="177"/>
      <c r="U130" s="177"/>
      <c r="V130" s="177"/>
      <c r="W130" s="177"/>
      <c r="X130" s="177"/>
      <c r="Y130" s="177"/>
      <c r="Z130" s="177"/>
      <c r="AA130" s="177"/>
      <c r="AB130" s="194"/>
      <c r="AC130" s="2"/>
      <c r="AD130" s="15"/>
      <c r="AE130" s="67"/>
      <c r="AF130" s="19"/>
      <c r="AG130" s="19"/>
      <c r="AH130" s="19"/>
      <c r="AI130" s="19"/>
      <c r="AJ130" s="19"/>
      <c r="AK130" s="19"/>
      <c r="AL130" s="68"/>
      <c r="AM130" s="67" t="s">
        <v>124</v>
      </c>
      <c r="AN130" s="19"/>
      <c r="AO130" s="19" t="s">
        <v>125</v>
      </c>
      <c r="AP130" s="19"/>
      <c r="AQ130" s="19"/>
      <c r="AR130" s="19"/>
      <c r="AS130" s="19"/>
      <c r="AT130" s="19"/>
      <c r="AU130" s="19"/>
      <c r="AV130" s="19"/>
      <c r="AW130" s="19"/>
      <c r="AX130" s="19"/>
      <c r="AY130" s="19"/>
      <c r="AZ130" s="19"/>
      <c r="BA130" s="19"/>
      <c r="BB130" s="15"/>
      <c r="BC130" s="15"/>
      <c r="BD130" s="15"/>
      <c r="BE130" s="15"/>
      <c r="BF130" s="15"/>
      <c r="BG130" s="15"/>
      <c r="BH130" s="69"/>
      <c r="BI130" s="1"/>
      <c r="BJ130" s="1"/>
    </row>
    <row r="131" spans="1:62" ht="15" customHeight="1">
      <c r="A131" s="193"/>
      <c r="B131" s="177"/>
      <c r="C131" s="177"/>
      <c r="D131" s="177"/>
      <c r="E131" s="177"/>
      <c r="F131" s="177"/>
      <c r="G131" s="177"/>
      <c r="H131" s="194"/>
      <c r="I131" s="193"/>
      <c r="J131" s="177"/>
      <c r="K131" s="177"/>
      <c r="L131" s="177"/>
      <c r="M131" s="177"/>
      <c r="N131" s="177"/>
      <c r="O131" s="177"/>
      <c r="P131" s="177"/>
      <c r="Q131" s="177"/>
      <c r="R131" s="177"/>
      <c r="S131" s="177"/>
      <c r="T131" s="177"/>
      <c r="U131" s="177"/>
      <c r="V131" s="177"/>
      <c r="W131" s="177"/>
      <c r="X131" s="177"/>
      <c r="Y131" s="177"/>
      <c r="Z131" s="177"/>
      <c r="AA131" s="177"/>
      <c r="AB131" s="194"/>
      <c r="AC131" s="2"/>
      <c r="AD131" s="15"/>
      <c r="AE131" s="67"/>
      <c r="AF131" s="19"/>
      <c r="AG131" s="19"/>
      <c r="AH131" s="19"/>
      <c r="AI131" s="19"/>
      <c r="AJ131" s="19"/>
      <c r="AK131" s="19"/>
      <c r="AL131" s="68"/>
      <c r="AM131" s="15"/>
      <c r="AN131" s="19"/>
      <c r="AO131" s="15"/>
      <c r="AP131" s="19"/>
      <c r="AQ131" s="19"/>
      <c r="AR131" s="19"/>
      <c r="AS131" s="19"/>
      <c r="AT131" s="19"/>
      <c r="AU131" s="19"/>
      <c r="AV131" s="19"/>
      <c r="AW131" s="19"/>
      <c r="AX131" s="19"/>
      <c r="AY131" s="19"/>
      <c r="AZ131" s="19"/>
      <c r="BA131" s="19"/>
      <c r="BB131" s="15"/>
      <c r="BC131" s="15"/>
      <c r="BD131" s="15"/>
      <c r="BE131" s="15"/>
      <c r="BF131" s="15"/>
      <c r="BG131" s="15"/>
      <c r="BH131" s="69"/>
      <c r="BI131" s="1"/>
      <c r="BJ131" s="1"/>
    </row>
    <row r="132" spans="1:62" ht="15" customHeight="1">
      <c r="A132" s="193"/>
      <c r="B132" s="177"/>
      <c r="C132" s="177"/>
      <c r="D132" s="177"/>
      <c r="E132" s="177"/>
      <c r="F132" s="177"/>
      <c r="G132" s="177"/>
      <c r="H132" s="194"/>
      <c r="I132" s="193"/>
      <c r="J132" s="177"/>
      <c r="K132" s="177"/>
      <c r="L132" s="177"/>
      <c r="M132" s="177"/>
      <c r="N132" s="177"/>
      <c r="O132" s="177"/>
      <c r="P132" s="177"/>
      <c r="Q132" s="177"/>
      <c r="R132" s="177"/>
      <c r="S132" s="177"/>
      <c r="T132" s="177"/>
      <c r="U132" s="177"/>
      <c r="V132" s="177"/>
      <c r="W132" s="177"/>
      <c r="X132" s="177"/>
      <c r="Y132" s="177"/>
      <c r="Z132" s="177"/>
      <c r="AA132" s="177"/>
      <c r="AB132" s="194"/>
      <c r="AC132" s="2"/>
      <c r="AD132" s="15"/>
      <c r="AE132" s="67"/>
      <c r="AF132" s="19"/>
      <c r="AG132" s="19"/>
      <c r="AH132" s="19"/>
      <c r="AI132" s="19"/>
      <c r="AJ132" s="19"/>
      <c r="AK132" s="19"/>
      <c r="AL132" s="68"/>
      <c r="AM132" s="67"/>
      <c r="AN132" s="19"/>
      <c r="AO132" s="19"/>
      <c r="AP132" s="19"/>
      <c r="AQ132" s="19"/>
      <c r="AR132" s="19"/>
      <c r="AS132" s="19"/>
      <c r="AT132" s="19"/>
      <c r="AU132" s="19"/>
      <c r="AV132" s="19"/>
      <c r="AW132" s="19"/>
      <c r="AX132" s="19"/>
      <c r="AY132" s="19"/>
      <c r="AZ132" s="19"/>
      <c r="BA132" s="19"/>
      <c r="BB132" s="15"/>
      <c r="BC132" s="15"/>
      <c r="BD132" s="15"/>
      <c r="BE132" s="15"/>
      <c r="BF132" s="15"/>
      <c r="BG132" s="15"/>
      <c r="BH132" s="69"/>
      <c r="BI132" s="1"/>
      <c r="BJ132" s="1"/>
    </row>
    <row r="133" spans="1:62" ht="15" customHeight="1">
      <c r="A133" s="193"/>
      <c r="B133" s="177"/>
      <c r="C133" s="177"/>
      <c r="D133" s="177"/>
      <c r="E133" s="177"/>
      <c r="F133" s="177"/>
      <c r="G133" s="177"/>
      <c r="H133" s="194"/>
      <c r="I133" s="193"/>
      <c r="J133" s="177"/>
      <c r="K133" s="177"/>
      <c r="L133" s="177"/>
      <c r="M133" s="177"/>
      <c r="N133" s="177"/>
      <c r="O133" s="177"/>
      <c r="P133" s="177"/>
      <c r="Q133" s="177"/>
      <c r="R133" s="177"/>
      <c r="S133" s="177"/>
      <c r="T133" s="177"/>
      <c r="U133" s="177"/>
      <c r="V133" s="177"/>
      <c r="W133" s="177"/>
      <c r="X133" s="177"/>
      <c r="Y133" s="177"/>
      <c r="Z133" s="177"/>
      <c r="AA133" s="177"/>
      <c r="AB133" s="194"/>
      <c r="AC133" s="2"/>
      <c r="AD133" s="15"/>
      <c r="AE133" s="67"/>
      <c r="AF133" s="19"/>
      <c r="AG133" s="19"/>
      <c r="AH133" s="19"/>
      <c r="AI133" s="19"/>
      <c r="AJ133" s="19"/>
      <c r="AK133" s="19"/>
      <c r="AL133" s="68"/>
      <c r="AM133" s="67"/>
      <c r="AN133" s="19"/>
      <c r="AO133" s="19"/>
      <c r="AP133" s="19"/>
      <c r="AQ133" s="19"/>
      <c r="AR133" s="19"/>
      <c r="AS133" s="19"/>
      <c r="AT133" s="19"/>
      <c r="AU133" s="19"/>
      <c r="AV133" s="19"/>
      <c r="AW133" s="19"/>
      <c r="AX133" s="19"/>
      <c r="AY133" s="19"/>
      <c r="AZ133" s="19"/>
      <c r="BA133" s="19"/>
      <c r="BB133" s="15"/>
      <c r="BC133" s="15"/>
      <c r="BD133" s="15"/>
      <c r="BE133" s="15"/>
      <c r="BF133" s="15"/>
      <c r="BG133" s="15"/>
      <c r="BH133" s="69"/>
      <c r="BI133" s="1"/>
      <c r="BJ133" s="1"/>
    </row>
    <row r="134" spans="1:62" ht="15" customHeight="1">
      <c r="A134" s="193"/>
      <c r="B134" s="177"/>
      <c r="C134" s="177"/>
      <c r="D134" s="177"/>
      <c r="E134" s="177"/>
      <c r="F134" s="177"/>
      <c r="G134" s="177"/>
      <c r="H134" s="194"/>
      <c r="I134" s="193"/>
      <c r="J134" s="177"/>
      <c r="K134" s="177"/>
      <c r="L134" s="177"/>
      <c r="M134" s="177"/>
      <c r="N134" s="177"/>
      <c r="O134" s="177"/>
      <c r="P134" s="177"/>
      <c r="Q134" s="177"/>
      <c r="R134" s="177"/>
      <c r="S134" s="177"/>
      <c r="T134" s="177"/>
      <c r="U134" s="177"/>
      <c r="V134" s="177"/>
      <c r="W134" s="177"/>
      <c r="X134" s="177"/>
      <c r="Y134" s="177"/>
      <c r="Z134" s="177"/>
      <c r="AA134" s="177"/>
      <c r="AB134" s="194"/>
      <c r="AC134" s="2"/>
      <c r="AD134" s="15"/>
      <c r="AE134" s="527">
        <v>44126</v>
      </c>
      <c r="AF134" s="528"/>
      <c r="AG134" s="528"/>
      <c r="AH134" s="528"/>
      <c r="AI134" s="528"/>
      <c r="AJ134" s="528"/>
      <c r="AK134" s="528"/>
      <c r="AL134" s="68"/>
      <c r="AM134" s="67" t="s">
        <v>126</v>
      </c>
      <c r="AN134" s="19"/>
      <c r="AO134" s="19"/>
      <c r="AP134" s="19"/>
      <c r="AQ134" s="19"/>
      <c r="AR134" s="19"/>
      <c r="AS134" s="19"/>
      <c r="AT134" s="19"/>
      <c r="AU134" s="19"/>
      <c r="AV134" s="19"/>
      <c r="AW134" s="19"/>
      <c r="AX134" s="19"/>
      <c r="AY134" s="19"/>
      <c r="AZ134" s="19"/>
      <c r="BA134" s="19"/>
      <c r="BB134" s="15"/>
      <c r="BC134" s="15"/>
      <c r="BD134" s="15"/>
      <c r="BE134" s="15"/>
      <c r="BF134" s="15"/>
      <c r="BG134" s="15"/>
      <c r="BH134" s="69"/>
      <c r="BI134" s="1"/>
      <c r="BJ134" s="1"/>
    </row>
    <row r="135" spans="1:62" ht="15" customHeight="1">
      <c r="A135" s="193"/>
      <c r="B135" s="177"/>
      <c r="C135" s="177"/>
      <c r="D135" s="177"/>
      <c r="E135" s="177"/>
      <c r="F135" s="177"/>
      <c r="G135" s="177"/>
      <c r="H135" s="194"/>
      <c r="I135" s="193"/>
      <c r="J135" s="177"/>
      <c r="K135" s="177"/>
      <c r="L135" s="177"/>
      <c r="M135" s="177"/>
      <c r="N135" s="177"/>
      <c r="O135" s="177"/>
      <c r="P135" s="177"/>
      <c r="Q135" s="177"/>
      <c r="R135" s="177"/>
      <c r="S135" s="177"/>
      <c r="T135" s="177"/>
      <c r="U135" s="177"/>
      <c r="V135" s="177"/>
      <c r="W135" s="177"/>
      <c r="X135" s="177"/>
      <c r="Y135" s="177"/>
      <c r="Z135" s="177"/>
      <c r="AA135" s="177"/>
      <c r="AB135" s="194"/>
      <c r="AE135" s="67"/>
      <c r="AF135" s="19" t="s">
        <v>92</v>
      </c>
      <c r="AG135" s="19"/>
      <c r="AH135" s="19"/>
      <c r="AI135" s="19"/>
      <c r="AJ135" s="19"/>
      <c r="AK135" s="19"/>
      <c r="AL135" s="68"/>
      <c r="AM135" s="67" t="s">
        <v>127</v>
      </c>
      <c r="AN135" s="19"/>
      <c r="AO135" s="19" t="s">
        <v>128</v>
      </c>
      <c r="AP135" s="19"/>
      <c r="AQ135" s="19"/>
      <c r="AR135" s="19"/>
      <c r="AS135" s="19"/>
      <c r="AT135" s="19"/>
      <c r="AU135" s="19"/>
      <c r="AV135" s="19"/>
      <c r="AW135" s="19"/>
      <c r="AX135" s="19"/>
      <c r="AY135" s="19"/>
      <c r="AZ135" s="19"/>
      <c r="BA135" s="19"/>
      <c r="BB135" s="15"/>
      <c r="BC135" s="15"/>
      <c r="BD135" s="15"/>
      <c r="BE135" s="15"/>
      <c r="BF135" s="15"/>
      <c r="BG135" s="15"/>
      <c r="BH135" s="69"/>
      <c r="BI135" s="1"/>
      <c r="BJ135" s="1"/>
    </row>
    <row r="136" spans="1:62" ht="15" customHeight="1">
      <c r="A136" s="193"/>
      <c r="B136" s="177"/>
      <c r="C136" s="177"/>
      <c r="D136" s="177"/>
      <c r="E136" s="177"/>
      <c r="F136" s="177"/>
      <c r="G136" s="177"/>
      <c r="H136" s="194"/>
      <c r="I136" s="193"/>
      <c r="J136" s="177"/>
      <c r="K136" s="177"/>
      <c r="L136" s="177"/>
      <c r="M136" s="177"/>
      <c r="N136" s="177"/>
      <c r="O136" s="177"/>
      <c r="P136" s="177"/>
      <c r="Q136" s="177"/>
      <c r="R136" s="177"/>
      <c r="S136" s="177"/>
      <c r="T136" s="177"/>
      <c r="U136" s="177"/>
      <c r="V136" s="177"/>
      <c r="W136" s="177"/>
      <c r="X136" s="177"/>
      <c r="Y136" s="177"/>
      <c r="Z136" s="177"/>
      <c r="AA136" s="177"/>
      <c r="AB136" s="194"/>
      <c r="AE136" s="527">
        <v>44129</v>
      </c>
      <c r="AF136" s="528"/>
      <c r="AG136" s="528"/>
      <c r="AH136" s="528"/>
      <c r="AI136" s="528"/>
      <c r="AJ136" s="528"/>
      <c r="AK136" s="528"/>
      <c r="AL136" s="68"/>
      <c r="AM136" s="67" t="s">
        <v>129</v>
      </c>
      <c r="AN136" s="19"/>
      <c r="AO136" s="19" t="s">
        <v>84</v>
      </c>
      <c r="AP136" s="19"/>
      <c r="AQ136" s="19"/>
      <c r="AR136" s="19"/>
      <c r="AS136" s="19"/>
      <c r="AT136" s="19"/>
      <c r="AU136" s="19"/>
      <c r="AV136" s="19"/>
      <c r="AW136" s="19"/>
      <c r="AX136" s="19"/>
      <c r="AY136" s="19"/>
      <c r="AZ136" s="19"/>
      <c r="BA136" s="19"/>
      <c r="BB136" s="15"/>
      <c r="BC136" s="15"/>
      <c r="BD136" s="15"/>
      <c r="BE136" s="15"/>
      <c r="BF136" s="15"/>
      <c r="BG136" s="15"/>
      <c r="BH136" s="69"/>
      <c r="BI136" s="1"/>
      <c r="BJ136" s="1"/>
    </row>
    <row r="137" spans="1:62" ht="15" customHeight="1">
      <c r="A137" s="193"/>
      <c r="B137" s="177"/>
      <c r="C137" s="177"/>
      <c r="D137" s="177"/>
      <c r="E137" s="177"/>
      <c r="F137" s="177"/>
      <c r="G137" s="177"/>
      <c r="H137" s="194"/>
      <c r="I137" s="193"/>
      <c r="J137" s="177"/>
      <c r="K137" s="177"/>
      <c r="L137" s="177"/>
      <c r="M137" s="177"/>
      <c r="N137" s="177"/>
      <c r="O137" s="177"/>
      <c r="P137" s="177"/>
      <c r="Q137" s="177"/>
      <c r="R137" s="177"/>
      <c r="S137" s="177"/>
      <c r="T137" s="177"/>
      <c r="U137" s="177"/>
      <c r="V137" s="177"/>
      <c r="W137" s="177"/>
      <c r="X137" s="177"/>
      <c r="Y137" s="177"/>
      <c r="Z137" s="177"/>
      <c r="AA137" s="177"/>
      <c r="AB137" s="194"/>
      <c r="AE137" s="67"/>
      <c r="AF137" s="19"/>
      <c r="AG137" s="19"/>
      <c r="AH137" s="19" t="s">
        <v>130</v>
      </c>
      <c r="AI137" s="19"/>
      <c r="AJ137" s="19"/>
      <c r="AK137" s="19"/>
      <c r="AL137" s="68"/>
      <c r="AM137" s="67" t="s">
        <v>131</v>
      </c>
      <c r="AN137" s="19"/>
      <c r="AO137" s="19" t="s">
        <v>132</v>
      </c>
      <c r="AP137" s="19"/>
      <c r="AQ137" s="19"/>
      <c r="AR137" s="19"/>
      <c r="AS137" s="19"/>
      <c r="AT137" s="19"/>
      <c r="AU137" s="19"/>
      <c r="AV137" s="19"/>
      <c r="AW137" s="19"/>
      <c r="AX137" s="19"/>
      <c r="AY137" s="19"/>
      <c r="AZ137" s="19"/>
      <c r="BA137" s="19"/>
      <c r="BB137" s="15"/>
      <c r="BC137" s="15"/>
      <c r="BD137" s="15"/>
      <c r="BE137" s="15"/>
      <c r="BF137" s="15"/>
      <c r="BG137" s="15"/>
      <c r="BH137" s="69"/>
      <c r="BI137" s="1"/>
      <c r="BJ137" s="1"/>
    </row>
    <row r="138" spans="1:62" ht="15" customHeight="1">
      <c r="A138" s="193"/>
      <c r="B138" s="177"/>
      <c r="C138" s="177"/>
      <c r="D138" s="177"/>
      <c r="E138" s="177"/>
      <c r="F138" s="177"/>
      <c r="G138" s="177"/>
      <c r="H138" s="194"/>
      <c r="I138" s="193"/>
      <c r="J138" s="177"/>
      <c r="K138" s="177"/>
      <c r="L138" s="177"/>
      <c r="M138" s="177"/>
      <c r="N138" s="177"/>
      <c r="O138" s="177"/>
      <c r="P138" s="177"/>
      <c r="Q138" s="177"/>
      <c r="R138" s="177"/>
      <c r="S138" s="177"/>
      <c r="T138" s="177"/>
      <c r="U138" s="177"/>
      <c r="V138" s="177"/>
      <c r="W138" s="177"/>
      <c r="X138" s="177"/>
      <c r="Y138" s="177"/>
      <c r="Z138" s="177"/>
      <c r="AA138" s="177"/>
      <c r="AB138" s="194"/>
      <c r="AE138" s="67"/>
      <c r="AF138" s="19"/>
      <c r="AG138" s="19"/>
      <c r="AH138" s="19"/>
      <c r="AI138" s="19"/>
      <c r="AJ138" s="19"/>
      <c r="AK138" s="19"/>
      <c r="AL138" s="68"/>
      <c r="AM138" s="67"/>
      <c r="AN138" s="19"/>
      <c r="AO138" s="19"/>
      <c r="AP138" s="19"/>
      <c r="AQ138" s="19"/>
      <c r="AR138" s="19"/>
      <c r="AS138" s="19"/>
      <c r="AT138" s="19"/>
      <c r="AU138" s="19"/>
      <c r="AV138" s="19"/>
      <c r="AW138" s="19"/>
      <c r="AX138" s="19"/>
      <c r="AY138" s="19"/>
      <c r="AZ138" s="19"/>
      <c r="BA138" s="19"/>
      <c r="BB138" s="15"/>
      <c r="BC138" s="15"/>
      <c r="BD138" s="15"/>
      <c r="BE138" s="15"/>
      <c r="BF138" s="15"/>
      <c r="BG138" s="15"/>
      <c r="BH138" s="69"/>
      <c r="BI138" s="1"/>
      <c r="BJ138" s="1"/>
    </row>
    <row r="139" spans="1:62" ht="15" customHeight="1">
      <c r="A139" s="193"/>
      <c r="B139" s="177"/>
      <c r="C139" s="177"/>
      <c r="D139" s="177"/>
      <c r="E139" s="177"/>
      <c r="F139" s="177"/>
      <c r="G139" s="177"/>
      <c r="H139" s="194"/>
      <c r="I139" s="193"/>
      <c r="J139" s="177"/>
      <c r="K139" s="177"/>
      <c r="L139" s="177"/>
      <c r="M139" s="177"/>
      <c r="N139" s="177"/>
      <c r="O139" s="177"/>
      <c r="P139" s="177"/>
      <c r="Q139" s="177"/>
      <c r="R139" s="177"/>
      <c r="S139" s="177"/>
      <c r="T139" s="177"/>
      <c r="U139" s="177"/>
      <c r="V139" s="177"/>
      <c r="W139" s="177"/>
      <c r="X139" s="177"/>
      <c r="Y139" s="177"/>
      <c r="Z139" s="177"/>
      <c r="AA139" s="177"/>
      <c r="AB139" s="194"/>
      <c r="AE139" s="67"/>
      <c r="AF139" s="19"/>
      <c r="AG139" s="19"/>
      <c r="AH139" s="19"/>
      <c r="AI139" s="19"/>
      <c r="AJ139" s="19"/>
      <c r="AK139" s="19"/>
      <c r="AL139" s="68"/>
      <c r="AM139" s="67" t="s">
        <v>133</v>
      </c>
      <c r="AN139" s="19"/>
      <c r="AO139" s="19"/>
      <c r="AP139" s="19"/>
      <c r="AQ139" s="19"/>
      <c r="AR139" s="19"/>
      <c r="AS139" s="19"/>
      <c r="AT139" s="19"/>
      <c r="AU139" s="19"/>
      <c r="AV139" s="19"/>
      <c r="AW139" s="19"/>
      <c r="AX139" s="19"/>
      <c r="AY139" s="19"/>
      <c r="AZ139" s="19"/>
      <c r="BA139" s="19"/>
      <c r="BB139" s="15"/>
      <c r="BC139" s="15"/>
      <c r="BD139" s="15"/>
      <c r="BE139" s="15"/>
      <c r="BF139" s="15"/>
      <c r="BG139" s="15"/>
      <c r="BH139" s="69"/>
      <c r="BI139" s="1"/>
      <c r="BJ139" s="1"/>
    </row>
    <row r="140" spans="1:62" ht="15" customHeight="1">
      <c r="A140" s="193"/>
      <c r="B140" s="177"/>
      <c r="C140" s="177"/>
      <c r="D140" s="177"/>
      <c r="E140" s="177"/>
      <c r="F140" s="177"/>
      <c r="G140" s="177"/>
      <c r="H140" s="194"/>
      <c r="I140" s="193"/>
      <c r="J140" s="177"/>
      <c r="K140" s="177"/>
      <c r="L140" s="177"/>
      <c r="M140" s="177"/>
      <c r="N140" s="177"/>
      <c r="O140" s="177"/>
      <c r="P140" s="177"/>
      <c r="Q140" s="177"/>
      <c r="R140" s="177"/>
      <c r="S140" s="177"/>
      <c r="T140" s="177"/>
      <c r="U140" s="177"/>
      <c r="V140" s="177"/>
      <c r="W140" s="177"/>
      <c r="X140" s="177"/>
      <c r="Y140" s="177"/>
      <c r="Z140" s="177"/>
      <c r="AA140" s="177"/>
      <c r="AB140" s="194"/>
      <c r="AE140" s="67"/>
      <c r="AF140" s="19"/>
      <c r="AG140" s="19"/>
      <c r="AH140" s="19"/>
      <c r="AI140" s="19"/>
      <c r="AJ140" s="19"/>
      <c r="AK140" s="19"/>
      <c r="AL140" s="68"/>
      <c r="AM140" s="67" t="s">
        <v>127</v>
      </c>
      <c r="AN140" s="19"/>
      <c r="AO140" s="19" t="s">
        <v>134</v>
      </c>
      <c r="AP140" s="19"/>
      <c r="AQ140" s="19"/>
      <c r="AR140" s="19"/>
      <c r="AS140" s="19"/>
      <c r="AT140" s="19" t="s">
        <v>135</v>
      </c>
      <c r="AU140" s="19"/>
      <c r="AV140" s="19"/>
      <c r="AW140" s="19"/>
      <c r="AX140" s="19"/>
      <c r="AY140" s="19"/>
      <c r="AZ140" s="19"/>
      <c r="BA140" s="19"/>
      <c r="BB140" s="15"/>
      <c r="BC140" s="15"/>
      <c r="BD140" s="15"/>
      <c r="BE140" s="15"/>
      <c r="BF140" s="15"/>
      <c r="BG140" s="15"/>
      <c r="BH140" s="69"/>
      <c r="BI140" s="1"/>
      <c r="BJ140" s="1"/>
    </row>
    <row r="141" spans="1:62" ht="15" customHeight="1">
      <c r="A141" s="193"/>
      <c r="B141" s="177"/>
      <c r="C141" s="177"/>
      <c r="D141" s="177"/>
      <c r="E141" s="177"/>
      <c r="F141" s="177"/>
      <c r="G141" s="177"/>
      <c r="H141" s="194"/>
      <c r="I141" s="193"/>
      <c r="J141" s="177"/>
      <c r="K141" s="177"/>
      <c r="L141" s="177"/>
      <c r="M141" s="177"/>
      <c r="N141" s="177"/>
      <c r="O141" s="177"/>
      <c r="P141" s="177"/>
      <c r="Q141" s="177"/>
      <c r="R141" s="177"/>
      <c r="S141" s="177"/>
      <c r="T141" s="177"/>
      <c r="U141" s="177"/>
      <c r="V141" s="177"/>
      <c r="W141" s="177"/>
      <c r="X141" s="177"/>
      <c r="Y141" s="177"/>
      <c r="Z141" s="177"/>
      <c r="AA141" s="177"/>
      <c r="AB141" s="194"/>
      <c r="AE141" s="67"/>
      <c r="AF141" s="19"/>
      <c r="AG141" s="19"/>
      <c r="AH141" s="19"/>
      <c r="AI141" s="19"/>
      <c r="AJ141" s="19"/>
      <c r="AK141" s="19"/>
      <c r="AL141" s="68"/>
      <c r="AM141" s="67" t="s">
        <v>129</v>
      </c>
      <c r="AN141" s="19"/>
      <c r="AO141" s="19" t="s">
        <v>136</v>
      </c>
      <c r="AP141" s="19"/>
      <c r="AQ141" s="19"/>
      <c r="AR141" s="19"/>
      <c r="AS141" s="19"/>
      <c r="AT141" s="19"/>
      <c r="AU141" s="19"/>
      <c r="AV141" s="19"/>
      <c r="AW141" s="19"/>
      <c r="AX141" s="19"/>
      <c r="AY141" s="19"/>
      <c r="AZ141" s="19"/>
      <c r="BA141" s="19"/>
      <c r="BB141" s="15"/>
      <c r="BC141" s="15"/>
      <c r="BD141" s="15"/>
      <c r="BE141" s="15"/>
      <c r="BF141" s="15"/>
      <c r="BG141" s="15"/>
      <c r="BH141" s="69"/>
      <c r="BI141" s="1"/>
      <c r="BJ141" s="1"/>
    </row>
    <row r="142" spans="1:62" ht="15" customHeight="1">
      <c r="A142" s="193"/>
      <c r="B142" s="177"/>
      <c r="C142" s="177"/>
      <c r="D142" s="177"/>
      <c r="E142" s="177"/>
      <c r="F142" s="177"/>
      <c r="G142" s="177"/>
      <c r="H142" s="194"/>
      <c r="I142" s="193"/>
      <c r="J142" s="177"/>
      <c r="K142" s="177"/>
      <c r="L142" s="177"/>
      <c r="M142" s="177"/>
      <c r="N142" s="177"/>
      <c r="O142" s="177"/>
      <c r="P142" s="177"/>
      <c r="Q142" s="177"/>
      <c r="R142" s="177"/>
      <c r="S142" s="177"/>
      <c r="T142" s="177"/>
      <c r="U142" s="177"/>
      <c r="V142" s="177"/>
      <c r="W142" s="177"/>
      <c r="X142" s="177"/>
      <c r="Y142" s="177"/>
      <c r="Z142" s="177"/>
      <c r="AA142" s="177"/>
      <c r="AB142" s="194"/>
      <c r="AE142" s="67"/>
      <c r="AF142" s="19"/>
      <c r="AG142" s="19"/>
      <c r="AH142" s="19"/>
      <c r="AI142" s="19"/>
      <c r="AJ142" s="19"/>
      <c r="AK142" s="19"/>
      <c r="AL142" s="68"/>
      <c r="AM142" s="67" t="s">
        <v>131</v>
      </c>
      <c r="AN142" s="19"/>
      <c r="AO142" s="19" t="s">
        <v>137</v>
      </c>
      <c r="AP142" s="19"/>
      <c r="AQ142" s="19"/>
      <c r="AR142" s="19"/>
      <c r="AS142" s="19"/>
      <c r="AT142" s="19"/>
      <c r="AU142" s="19"/>
      <c r="AV142" s="19"/>
      <c r="AW142" s="19"/>
      <c r="AX142" s="19"/>
      <c r="AY142" s="19"/>
      <c r="AZ142" s="19"/>
      <c r="BA142" s="19"/>
      <c r="BB142" s="15"/>
      <c r="BC142" s="15"/>
      <c r="BD142" s="15"/>
      <c r="BE142" s="15"/>
      <c r="BF142" s="15"/>
      <c r="BG142" s="15"/>
      <c r="BH142" s="69"/>
      <c r="BI142" s="1"/>
      <c r="BJ142" s="1"/>
    </row>
    <row r="143" spans="1:62" ht="15" customHeight="1">
      <c r="A143" s="193"/>
      <c r="B143" s="177"/>
      <c r="C143" s="177"/>
      <c r="D143" s="177"/>
      <c r="E143" s="177"/>
      <c r="F143" s="177"/>
      <c r="G143" s="177"/>
      <c r="H143" s="194"/>
      <c r="I143" s="193"/>
      <c r="J143" s="177"/>
      <c r="K143" s="177"/>
      <c r="L143" s="177"/>
      <c r="M143" s="177"/>
      <c r="N143" s="177"/>
      <c r="O143" s="177"/>
      <c r="P143" s="177"/>
      <c r="Q143" s="177"/>
      <c r="R143" s="177"/>
      <c r="S143" s="177"/>
      <c r="T143" s="177"/>
      <c r="U143" s="177"/>
      <c r="V143" s="177"/>
      <c r="W143" s="177"/>
      <c r="X143" s="177"/>
      <c r="Y143" s="177"/>
      <c r="Z143" s="177"/>
      <c r="AA143" s="177"/>
      <c r="AB143" s="194"/>
      <c r="AE143" s="67"/>
      <c r="AF143" s="19"/>
      <c r="AG143" s="19"/>
      <c r="AH143" s="19"/>
      <c r="AI143" s="19"/>
      <c r="AJ143" s="19"/>
      <c r="AK143" s="19"/>
      <c r="AL143" s="68"/>
      <c r="AM143" s="67"/>
      <c r="AN143" s="19"/>
      <c r="AO143" s="19"/>
      <c r="AP143" s="19"/>
      <c r="AQ143" s="19"/>
      <c r="AR143" s="19"/>
      <c r="AS143" s="19"/>
      <c r="AT143" s="19"/>
      <c r="AU143" s="19"/>
      <c r="AV143" s="19"/>
      <c r="AW143" s="19"/>
      <c r="AX143" s="19"/>
      <c r="AY143" s="19"/>
      <c r="AZ143" s="19"/>
      <c r="BA143" s="19"/>
      <c r="BB143" s="15"/>
      <c r="BC143" s="15"/>
      <c r="BD143" s="15"/>
      <c r="BE143" s="15"/>
      <c r="BF143" s="15"/>
      <c r="BG143" s="15"/>
      <c r="BH143" s="69"/>
      <c r="BI143" s="1"/>
      <c r="BJ143" s="1"/>
    </row>
    <row r="144" spans="1:62" ht="15" customHeight="1">
      <c r="A144" s="193"/>
      <c r="B144" s="177"/>
      <c r="C144" s="177"/>
      <c r="D144" s="177"/>
      <c r="E144" s="177"/>
      <c r="F144" s="177"/>
      <c r="G144" s="177"/>
      <c r="H144" s="194"/>
      <c r="I144" s="193"/>
      <c r="J144" s="177"/>
      <c r="K144" s="177"/>
      <c r="L144" s="177"/>
      <c r="M144" s="177"/>
      <c r="N144" s="177"/>
      <c r="O144" s="177"/>
      <c r="P144" s="177"/>
      <c r="Q144" s="177"/>
      <c r="R144" s="177"/>
      <c r="S144" s="177"/>
      <c r="T144" s="177"/>
      <c r="U144" s="177"/>
      <c r="V144" s="177"/>
      <c r="W144" s="177"/>
      <c r="X144" s="177"/>
      <c r="Y144" s="177"/>
      <c r="Z144" s="177"/>
      <c r="AA144" s="177"/>
      <c r="AB144" s="194"/>
      <c r="AE144" s="527">
        <v>44130</v>
      </c>
      <c r="AF144" s="528"/>
      <c r="AG144" s="528"/>
      <c r="AH144" s="528"/>
      <c r="AI144" s="528"/>
      <c r="AJ144" s="528"/>
      <c r="AK144" s="528"/>
      <c r="AL144" s="68"/>
      <c r="AM144" s="67" t="s">
        <v>138</v>
      </c>
      <c r="AN144" s="19"/>
      <c r="AO144" s="19"/>
      <c r="AP144" s="19" t="s">
        <v>139</v>
      </c>
      <c r="AQ144" s="19"/>
      <c r="AR144" s="19"/>
      <c r="AS144" s="19"/>
      <c r="AT144" s="19"/>
      <c r="AU144" s="19"/>
      <c r="AV144" s="19"/>
      <c r="AW144" s="19"/>
      <c r="AX144" s="19"/>
      <c r="AY144" s="19"/>
      <c r="AZ144" s="19"/>
      <c r="BA144" s="19"/>
      <c r="BB144" s="15"/>
      <c r="BC144" s="15"/>
      <c r="BD144" s="15"/>
      <c r="BE144" s="15"/>
      <c r="BF144" s="15"/>
      <c r="BG144" s="15"/>
      <c r="BH144" s="69"/>
      <c r="BI144" s="1"/>
      <c r="BJ144" s="1"/>
    </row>
    <row r="145" spans="1:62" ht="15" customHeight="1">
      <c r="A145" s="193"/>
      <c r="B145" s="177"/>
      <c r="C145" s="177"/>
      <c r="D145" s="177"/>
      <c r="E145" s="177"/>
      <c r="F145" s="177"/>
      <c r="G145" s="177"/>
      <c r="H145" s="194"/>
      <c r="I145" s="193"/>
      <c r="J145" s="177"/>
      <c r="K145" s="177"/>
      <c r="L145" s="177"/>
      <c r="M145" s="177"/>
      <c r="N145" s="177"/>
      <c r="O145" s="177"/>
      <c r="P145" s="177"/>
      <c r="Q145" s="177"/>
      <c r="R145" s="177"/>
      <c r="S145" s="177"/>
      <c r="T145" s="177"/>
      <c r="U145" s="177"/>
      <c r="V145" s="177"/>
      <c r="W145" s="177"/>
      <c r="X145" s="177"/>
      <c r="Y145" s="177"/>
      <c r="Z145" s="177"/>
      <c r="AA145" s="177"/>
      <c r="AB145" s="194"/>
      <c r="AE145" s="70"/>
      <c r="AF145" s="15"/>
      <c r="AG145" s="15"/>
      <c r="AH145" s="15"/>
      <c r="AI145" s="15"/>
      <c r="AJ145" s="15"/>
      <c r="AK145" s="15"/>
      <c r="AL145" s="69"/>
      <c r="AM145" s="70"/>
      <c r="AN145" s="15"/>
      <c r="AO145" s="15"/>
      <c r="AP145" s="15"/>
      <c r="AQ145" s="15"/>
      <c r="AR145" s="15"/>
      <c r="AS145" s="15"/>
      <c r="AT145" s="15"/>
      <c r="AU145" s="15"/>
      <c r="AV145" s="15"/>
      <c r="AW145" s="15"/>
      <c r="AX145" s="15"/>
      <c r="AY145" s="15"/>
      <c r="AZ145" s="15"/>
      <c r="BA145" s="15"/>
      <c r="BB145" s="15"/>
      <c r="BC145" s="15"/>
      <c r="BD145" s="15"/>
      <c r="BE145" s="15"/>
      <c r="BF145" s="15"/>
      <c r="BG145" s="15"/>
      <c r="BH145" s="69"/>
      <c r="BI145" s="1"/>
      <c r="BJ145" s="1"/>
    </row>
    <row r="146" spans="1:62" ht="15" customHeight="1">
      <c r="A146" s="193"/>
      <c r="B146" s="177"/>
      <c r="C146" s="177"/>
      <c r="D146" s="177"/>
      <c r="E146" s="177"/>
      <c r="F146" s="177"/>
      <c r="G146" s="177"/>
      <c r="H146" s="194"/>
      <c r="I146" s="193"/>
      <c r="J146" s="177"/>
      <c r="K146" s="177"/>
      <c r="L146" s="177"/>
      <c r="M146" s="177"/>
      <c r="N146" s="177"/>
      <c r="O146" s="177"/>
      <c r="P146" s="177"/>
      <c r="Q146" s="177"/>
      <c r="R146" s="177"/>
      <c r="S146" s="177"/>
      <c r="T146" s="177"/>
      <c r="U146" s="177"/>
      <c r="V146" s="177"/>
      <c r="W146" s="177"/>
      <c r="X146" s="177"/>
      <c r="Y146" s="177"/>
      <c r="Z146" s="177"/>
      <c r="AA146" s="177"/>
      <c r="AB146" s="194"/>
      <c r="AE146" s="70"/>
      <c r="AF146" s="15"/>
      <c r="AG146" s="15"/>
      <c r="AH146" s="15"/>
      <c r="AI146" s="15"/>
      <c r="AJ146" s="15"/>
      <c r="AK146" s="15"/>
      <c r="AL146" s="69"/>
      <c r="AM146" s="70"/>
      <c r="AN146" s="15"/>
      <c r="AO146" s="15"/>
      <c r="AP146" s="15"/>
      <c r="AQ146" s="15"/>
      <c r="AR146" s="15"/>
      <c r="AS146" s="15"/>
      <c r="AT146" s="15"/>
      <c r="AU146" s="15"/>
      <c r="AV146" s="15"/>
      <c r="AW146" s="15"/>
      <c r="AX146" s="15"/>
      <c r="AY146" s="15"/>
      <c r="AZ146" s="15"/>
      <c r="BA146" s="15"/>
      <c r="BB146" s="15"/>
      <c r="BC146" s="15"/>
      <c r="BD146" s="15"/>
      <c r="BE146" s="15"/>
      <c r="BF146" s="15"/>
      <c r="BG146" s="15"/>
      <c r="BH146" s="69"/>
      <c r="BI146" s="1"/>
      <c r="BJ146" s="1"/>
    </row>
    <row r="147" spans="1:62" ht="15" customHeight="1">
      <c r="A147" s="193"/>
      <c r="B147" s="177"/>
      <c r="C147" s="177"/>
      <c r="D147" s="177"/>
      <c r="E147" s="177"/>
      <c r="F147" s="177"/>
      <c r="G147" s="177"/>
      <c r="H147" s="194"/>
      <c r="I147" s="193"/>
      <c r="J147" s="177"/>
      <c r="K147" s="177"/>
      <c r="L147" s="177"/>
      <c r="M147" s="177"/>
      <c r="N147" s="177"/>
      <c r="O147" s="177"/>
      <c r="P147" s="177"/>
      <c r="Q147" s="177"/>
      <c r="R147" s="177"/>
      <c r="S147" s="177"/>
      <c r="T147" s="177"/>
      <c r="U147" s="177"/>
      <c r="V147" s="177"/>
      <c r="W147" s="177"/>
      <c r="X147" s="177"/>
      <c r="Y147" s="177"/>
      <c r="Z147" s="177"/>
      <c r="AA147" s="177"/>
      <c r="AB147" s="194"/>
      <c r="AE147" s="70"/>
      <c r="AF147" s="15"/>
      <c r="AG147" s="15"/>
      <c r="AH147" s="15"/>
      <c r="AI147" s="15"/>
      <c r="AJ147" s="15"/>
      <c r="AK147" s="15"/>
      <c r="AL147" s="69"/>
      <c r="AM147" s="70"/>
      <c r="AN147" s="15"/>
      <c r="AO147" s="15"/>
      <c r="AP147" s="15"/>
      <c r="AQ147" s="15"/>
      <c r="AR147" s="15"/>
      <c r="AS147" s="15"/>
      <c r="AT147" s="15"/>
      <c r="AU147" s="15"/>
      <c r="AV147" s="15"/>
      <c r="AW147" s="15"/>
      <c r="AX147" s="15"/>
      <c r="AY147" s="15"/>
      <c r="AZ147" s="15"/>
      <c r="BA147" s="15"/>
      <c r="BB147" s="15"/>
      <c r="BC147" s="15"/>
      <c r="BD147" s="15"/>
      <c r="BE147" s="15"/>
      <c r="BF147" s="15"/>
      <c r="BG147" s="15"/>
      <c r="BH147" s="69"/>
      <c r="BI147" s="1"/>
      <c r="BJ147" s="1"/>
    </row>
    <row r="148" spans="1:62" ht="15" customHeight="1">
      <c r="A148" s="193"/>
      <c r="B148" s="177"/>
      <c r="C148" s="177"/>
      <c r="D148" s="177"/>
      <c r="E148" s="177"/>
      <c r="F148" s="177"/>
      <c r="G148" s="177"/>
      <c r="H148" s="194"/>
      <c r="I148" s="193"/>
      <c r="J148" s="177"/>
      <c r="K148" s="177"/>
      <c r="L148" s="177"/>
      <c r="M148" s="177"/>
      <c r="N148" s="177"/>
      <c r="O148" s="177"/>
      <c r="P148" s="177"/>
      <c r="Q148" s="177"/>
      <c r="R148" s="177"/>
      <c r="S148" s="177"/>
      <c r="T148" s="177"/>
      <c r="U148" s="177"/>
      <c r="V148" s="177"/>
      <c r="W148" s="177"/>
      <c r="X148" s="177"/>
      <c r="Y148" s="177"/>
      <c r="Z148" s="177"/>
      <c r="AA148" s="177"/>
      <c r="AB148" s="194"/>
      <c r="AE148" s="70"/>
      <c r="AF148" s="15"/>
      <c r="AG148" s="15"/>
      <c r="AH148" s="15"/>
      <c r="AI148" s="15"/>
      <c r="AJ148" s="15"/>
      <c r="AK148" s="15"/>
      <c r="AL148" s="69"/>
      <c r="AM148" s="70"/>
      <c r="AN148" s="15"/>
      <c r="AO148" s="15"/>
      <c r="AP148" s="15"/>
      <c r="AQ148" s="15"/>
      <c r="AR148" s="15"/>
      <c r="AS148" s="15"/>
      <c r="AT148" s="15"/>
      <c r="AU148" s="15"/>
      <c r="AV148" s="15"/>
      <c r="AW148" s="15"/>
      <c r="AX148" s="15"/>
      <c r="AY148" s="15"/>
      <c r="AZ148" s="15"/>
      <c r="BA148" s="15"/>
      <c r="BB148" s="15"/>
      <c r="BC148" s="15"/>
      <c r="BD148" s="15"/>
      <c r="BE148" s="15"/>
      <c r="BF148" s="15"/>
      <c r="BG148" s="15"/>
      <c r="BH148" s="69"/>
      <c r="BI148" s="1"/>
      <c r="BJ148" s="1"/>
    </row>
    <row r="149" spans="1:62" ht="15" customHeight="1">
      <c r="A149" s="193"/>
      <c r="B149" s="177"/>
      <c r="C149" s="177"/>
      <c r="D149" s="177"/>
      <c r="E149" s="177"/>
      <c r="F149" s="177"/>
      <c r="G149" s="177"/>
      <c r="H149" s="194"/>
      <c r="I149" s="193"/>
      <c r="J149" s="177"/>
      <c r="K149" s="177"/>
      <c r="L149" s="177"/>
      <c r="M149" s="177"/>
      <c r="N149" s="177"/>
      <c r="O149" s="177"/>
      <c r="P149" s="177"/>
      <c r="Q149" s="177"/>
      <c r="R149" s="177"/>
      <c r="S149" s="177"/>
      <c r="T149" s="177"/>
      <c r="U149" s="177"/>
      <c r="V149" s="177"/>
      <c r="W149" s="177"/>
      <c r="X149" s="177"/>
      <c r="Y149" s="177"/>
      <c r="Z149" s="177"/>
      <c r="AA149" s="177"/>
      <c r="AB149" s="194"/>
      <c r="AE149" s="70"/>
      <c r="AF149" s="15"/>
      <c r="AG149" s="15"/>
      <c r="AH149" s="15"/>
      <c r="AI149" s="15"/>
      <c r="AJ149" s="15"/>
      <c r="AK149" s="15"/>
      <c r="AL149" s="69"/>
      <c r="AM149" s="70"/>
      <c r="AN149" s="15"/>
      <c r="AO149" s="15"/>
      <c r="AP149" s="15"/>
      <c r="AQ149" s="15"/>
      <c r="AR149" s="15"/>
      <c r="AS149" s="15"/>
      <c r="AT149" s="15"/>
      <c r="AU149" s="15"/>
      <c r="AV149" s="15"/>
      <c r="AW149" s="15"/>
      <c r="AX149" s="15"/>
      <c r="AY149" s="15"/>
      <c r="AZ149" s="15"/>
      <c r="BA149" s="15"/>
      <c r="BB149" s="15"/>
      <c r="BC149" s="15"/>
      <c r="BD149" s="15"/>
      <c r="BE149" s="15"/>
      <c r="BF149" s="15"/>
      <c r="BG149" s="15"/>
      <c r="BH149" s="69"/>
      <c r="BI149" s="1"/>
      <c r="BJ149" s="1"/>
    </row>
    <row r="150" spans="1:62" ht="15" customHeight="1">
      <c r="A150" s="193"/>
      <c r="B150" s="177"/>
      <c r="C150" s="177"/>
      <c r="D150" s="177"/>
      <c r="E150" s="177"/>
      <c r="F150" s="177"/>
      <c r="G150" s="177"/>
      <c r="H150" s="194"/>
      <c r="I150" s="193"/>
      <c r="J150" s="177"/>
      <c r="K150" s="177"/>
      <c r="L150" s="177"/>
      <c r="M150" s="177"/>
      <c r="N150" s="177"/>
      <c r="O150" s="177"/>
      <c r="P150" s="177"/>
      <c r="Q150" s="177"/>
      <c r="R150" s="177"/>
      <c r="S150" s="177"/>
      <c r="T150" s="177"/>
      <c r="U150" s="177"/>
      <c r="V150" s="177"/>
      <c r="W150" s="177"/>
      <c r="X150" s="177"/>
      <c r="Y150" s="177"/>
      <c r="Z150" s="177"/>
      <c r="AA150" s="177"/>
      <c r="AB150" s="194"/>
      <c r="AE150" s="70"/>
      <c r="AF150" s="15"/>
      <c r="AG150" s="15"/>
      <c r="AH150" s="15"/>
      <c r="AI150" s="15"/>
      <c r="AJ150" s="15"/>
      <c r="AK150" s="15"/>
      <c r="AL150" s="69"/>
      <c r="AM150" s="70"/>
      <c r="AN150" s="15"/>
      <c r="AO150" s="15"/>
      <c r="AP150" s="15"/>
      <c r="AQ150" s="15"/>
      <c r="AR150" s="15"/>
      <c r="AS150" s="15"/>
      <c r="AT150" s="15"/>
      <c r="AU150" s="15"/>
      <c r="AV150" s="15"/>
      <c r="AW150" s="15"/>
      <c r="AX150" s="15"/>
      <c r="AY150" s="15"/>
      <c r="AZ150" s="15"/>
      <c r="BA150" s="15"/>
      <c r="BB150" s="15"/>
      <c r="BC150" s="15"/>
      <c r="BD150" s="15"/>
      <c r="BE150" s="15"/>
      <c r="BF150" s="15"/>
      <c r="BG150" s="15"/>
      <c r="BH150" s="69"/>
      <c r="BI150" s="1"/>
      <c r="BJ150" s="1"/>
    </row>
    <row r="151" spans="1:62" ht="15" customHeight="1">
      <c r="A151" s="193"/>
      <c r="B151" s="177"/>
      <c r="C151" s="177"/>
      <c r="D151" s="177"/>
      <c r="E151" s="177"/>
      <c r="F151" s="177"/>
      <c r="G151" s="177"/>
      <c r="H151" s="194"/>
      <c r="I151" s="193"/>
      <c r="J151" s="177"/>
      <c r="K151" s="177"/>
      <c r="L151" s="177"/>
      <c r="M151" s="177"/>
      <c r="N151" s="177"/>
      <c r="O151" s="177"/>
      <c r="P151" s="177"/>
      <c r="Q151" s="177"/>
      <c r="R151" s="177"/>
      <c r="S151" s="177"/>
      <c r="T151" s="177"/>
      <c r="U151" s="177"/>
      <c r="V151" s="177"/>
      <c r="W151" s="177"/>
      <c r="X151" s="177"/>
      <c r="Y151" s="177"/>
      <c r="Z151" s="177"/>
      <c r="AA151" s="177"/>
      <c r="AB151" s="194"/>
      <c r="AE151" s="70"/>
      <c r="AF151" s="15"/>
      <c r="AG151" s="15"/>
      <c r="AH151" s="15"/>
      <c r="AI151" s="15"/>
      <c r="AJ151" s="15"/>
      <c r="AK151" s="15"/>
      <c r="AL151" s="69"/>
      <c r="AM151" s="70"/>
      <c r="AN151" s="15"/>
      <c r="AO151" s="15"/>
      <c r="AP151" s="15"/>
      <c r="AQ151" s="15"/>
      <c r="AR151" s="15"/>
      <c r="AS151" s="15"/>
      <c r="AT151" s="15"/>
      <c r="AU151" s="15"/>
      <c r="AV151" s="15"/>
      <c r="AW151" s="15"/>
      <c r="AX151" s="15"/>
      <c r="AY151" s="15"/>
      <c r="AZ151" s="15"/>
      <c r="BA151" s="15"/>
      <c r="BB151" s="15"/>
      <c r="BC151" s="15"/>
      <c r="BD151" s="15"/>
      <c r="BE151" s="15"/>
      <c r="BF151" s="15"/>
      <c r="BG151" s="15"/>
      <c r="BH151" s="69"/>
      <c r="BI151" s="1"/>
      <c r="BJ151" s="1"/>
    </row>
    <row r="152" spans="1:62" ht="15" customHeight="1">
      <c r="A152" s="193"/>
      <c r="B152" s="177"/>
      <c r="C152" s="177"/>
      <c r="D152" s="177"/>
      <c r="E152" s="177"/>
      <c r="F152" s="177"/>
      <c r="G152" s="177"/>
      <c r="H152" s="194"/>
      <c r="I152" s="193"/>
      <c r="J152" s="177"/>
      <c r="K152" s="177"/>
      <c r="L152" s="177"/>
      <c r="M152" s="177"/>
      <c r="N152" s="177"/>
      <c r="O152" s="177"/>
      <c r="P152" s="177"/>
      <c r="Q152" s="177"/>
      <c r="R152" s="177"/>
      <c r="S152" s="177"/>
      <c r="T152" s="177"/>
      <c r="U152" s="177"/>
      <c r="V152" s="177"/>
      <c r="W152" s="177"/>
      <c r="X152" s="177"/>
      <c r="Y152" s="177"/>
      <c r="Z152" s="177"/>
      <c r="AA152" s="177"/>
      <c r="AB152" s="194"/>
      <c r="AE152" s="70"/>
      <c r="AF152" s="15"/>
      <c r="AG152" s="15"/>
      <c r="AH152" s="15"/>
      <c r="AI152" s="15"/>
      <c r="AJ152" s="15"/>
      <c r="AK152" s="15"/>
      <c r="AL152" s="69"/>
      <c r="AM152" s="70"/>
      <c r="AN152" s="15"/>
      <c r="AO152" s="15"/>
      <c r="AP152" s="15"/>
      <c r="AQ152" s="15"/>
      <c r="AR152" s="15"/>
      <c r="AS152" s="15"/>
      <c r="AT152" s="15"/>
      <c r="AU152" s="15"/>
      <c r="AV152" s="15"/>
      <c r="AW152" s="15"/>
      <c r="AX152" s="15"/>
      <c r="AY152" s="15"/>
      <c r="AZ152" s="15"/>
      <c r="BA152" s="15"/>
      <c r="BB152" s="15"/>
      <c r="BC152" s="15"/>
      <c r="BD152" s="15"/>
      <c r="BE152" s="15"/>
      <c r="BF152" s="15"/>
      <c r="BG152" s="15"/>
      <c r="BH152" s="69"/>
      <c r="BI152" s="1"/>
      <c r="BJ152" s="1"/>
    </row>
    <row r="153" spans="1:62" ht="15" customHeight="1">
      <c r="A153" s="193"/>
      <c r="B153" s="177"/>
      <c r="C153" s="177"/>
      <c r="D153" s="177"/>
      <c r="E153" s="177"/>
      <c r="F153" s="177"/>
      <c r="G153" s="177"/>
      <c r="H153" s="194"/>
      <c r="I153" s="193"/>
      <c r="J153" s="177"/>
      <c r="K153" s="177"/>
      <c r="L153" s="177"/>
      <c r="M153" s="177"/>
      <c r="N153" s="177"/>
      <c r="O153" s="177"/>
      <c r="P153" s="177"/>
      <c r="Q153" s="177"/>
      <c r="R153" s="177"/>
      <c r="S153" s="177"/>
      <c r="T153" s="177"/>
      <c r="U153" s="177"/>
      <c r="V153" s="177"/>
      <c r="W153" s="177"/>
      <c r="X153" s="177"/>
      <c r="Y153" s="177"/>
      <c r="Z153" s="177"/>
      <c r="AA153" s="177"/>
      <c r="AB153" s="194"/>
      <c r="AE153" s="70"/>
      <c r="AF153" s="15"/>
      <c r="AG153" s="15"/>
      <c r="AH153" s="15"/>
      <c r="AI153" s="15"/>
      <c r="AJ153" s="15"/>
      <c r="AK153" s="15"/>
      <c r="AL153" s="69"/>
      <c r="AM153" s="70"/>
      <c r="AN153" s="15"/>
      <c r="AO153" s="15"/>
      <c r="AP153" s="15"/>
      <c r="AQ153" s="15"/>
      <c r="AR153" s="15"/>
      <c r="AS153" s="15"/>
      <c r="AT153" s="15"/>
      <c r="AU153" s="15"/>
      <c r="AV153" s="15"/>
      <c r="AW153" s="15"/>
      <c r="AX153" s="15"/>
      <c r="AY153" s="15"/>
      <c r="AZ153" s="15"/>
      <c r="BA153" s="15"/>
      <c r="BB153" s="15"/>
      <c r="BC153" s="15"/>
      <c r="BD153" s="15"/>
      <c r="BE153" s="15"/>
      <c r="BF153" s="15"/>
      <c r="BG153" s="15"/>
      <c r="BH153" s="69"/>
      <c r="BI153" s="1"/>
      <c r="BJ153" s="1"/>
    </row>
    <row r="154" spans="1:62" ht="15" customHeight="1">
      <c r="A154" s="193"/>
      <c r="B154" s="177"/>
      <c r="C154" s="177"/>
      <c r="D154" s="177"/>
      <c r="E154" s="177"/>
      <c r="F154" s="177"/>
      <c r="G154" s="177"/>
      <c r="H154" s="194"/>
      <c r="I154" s="193"/>
      <c r="J154" s="177"/>
      <c r="K154" s="177"/>
      <c r="L154" s="177"/>
      <c r="M154" s="177"/>
      <c r="N154" s="177"/>
      <c r="O154" s="177"/>
      <c r="P154" s="177"/>
      <c r="Q154" s="177"/>
      <c r="R154" s="177"/>
      <c r="S154" s="177"/>
      <c r="T154" s="177"/>
      <c r="U154" s="177"/>
      <c r="V154" s="177"/>
      <c r="W154" s="177"/>
      <c r="X154" s="177"/>
      <c r="Y154" s="177"/>
      <c r="Z154" s="177"/>
      <c r="AA154" s="177"/>
      <c r="AB154" s="194"/>
      <c r="AE154" s="70"/>
      <c r="AF154" s="15"/>
      <c r="AG154" s="15"/>
      <c r="AH154" s="15"/>
      <c r="AI154" s="15"/>
      <c r="AJ154" s="15"/>
      <c r="AK154" s="15"/>
      <c r="AL154" s="69"/>
      <c r="AM154" s="70"/>
      <c r="AN154" s="15"/>
      <c r="AO154" s="15"/>
      <c r="AP154" s="15"/>
      <c r="AQ154" s="15"/>
      <c r="AR154" s="15"/>
      <c r="AS154" s="15"/>
      <c r="AT154" s="15"/>
      <c r="AU154" s="15"/>
      <c r="AV154" s="15"/>
      <c r="AW154" s="15"/>
      <c r="AX154" s="15"/>
      <c r="AY154" s="15"/>
      <c r="AZ154" s="15"/>
      <c r="BA154" s="15"/>
      <c r="BB154" s="15"/>
      <c r="BC154" s="15"/>
      <c r="BD154" s="15"/>
      <c r="BE154" s="15"/>
      <c r="BF154" s="15"/>
      <c r="BG154" s="15"/>
      <c r="BH154" s="69"/>
      <c r="BI154" s="1"/>
      <c r="BJ154" s="1"/>
    </row>
    <row r="155" spans="1:62" ht="15" customHeight="1">
      <c r="A155" s="193"/>
      <c r="B155" s="177"/>
      <c r="C155" s="177"/>
      <c r="D155" s="177"/>
      <c r="E155" s="177"/>
      <c r="F155" s="177"/>
      <c r="G155" s="177"/>
      <c r="H155" s="194"/>
      <c r="I155" s="193"/>
      <c r="J155" s="177"/>
      <c r="K155" s="177"/>
      <c r="L155" s="177"/>
      <c r="M155" s="177"/>
      <c r="N155" s="177"/>
      <c r="O155" s="177"/>
      <c r="P155" s="177"/>
      <c r="Q155" s="177"/>
      <c r="R155" s="177"/>
      <c r="S155" s="177"/>
      <c r="T155" s="177"/>
      <c r="U155" s="177"/>
      <c r="V155" s="177"/>
      <c r="W155" s="177"/>
      <c r="X155" s="177"/>
      <c r="Y155" s="177"/>
      <c r="Z155" s="177"/>
      <c r="AA155" s="177"/>
      <c r="AB155" s="194"/>
      <c r="AE155" s="70"/>
      <c r="AF155" s="15"/>
      <c r="AG155" s="15"/>
      <c r="AH155" s="15"/>
      <c r="AI155" s="15"/>
      <c r="AJ155" s="15"/>
      <c r="AK155" s="15"/>
      <c r="AL155" s="69"/>
      <c r="AM155" s="70"/>
      <c r="AN155" s="15"/>
      <c r="AO155" s="15"/>
      <c r="AP155" s="15"/>
      <c r="AQ155" s="15"/>
      <c r="AR155" s="15"/>
      <c r="AS155" s="15"/>
      <c r="AT155" s="15"/>
      <c r="AU155" s="15"/>
      <c r="AV155" s="15"/>
      <c r="AW155" s="15"/>
      <c r="AX155" s="15"/>
      <c r="AY155" s="15"/>
      <c r="AZ155" s="15"/>
      <c r="BA155" s="15"/>
      <c r="BB155" s="15"/>
      <c r="BC155" s="15"/>
      <c r="BD155" s="15"/>
      <c r="BE155" s="15"/>
      <c r="BF155" s="15"/>
      <c r="BG155" s="15"/>
      <c r="BH155" s="69"/>
      <c r="BI155" s="1"/>
      <c r="BJ155" s="1"/>
    </row>
    <row r="156" spans="1:62" ht="15" customHeight="1">
      <c r="A156" s="193"/>
      <c r="B156" s="177"/>
      <c r="C156" s="177"/>
      <c r="D156" s="177"/>
      <c r="E156" s="177"/>
      <c r="F156" s="177"/>
      <c r="G156" s="177"/>
      <c r="H156" s="194"/>
      <c r="I156" s="193"/>
      <c r="J156" s="177"/>
      <c r="K156" s="177"/>
      <c r="L156" s="177"/>
      <c r="M156" s="177"/>
      <c r="N156" s="177"/>
      <c r="O156" s="177"/>
      <c r="P156" s="177"/>
      <c r="Q156" s="177"/>
      <c r="R156" s="177"/>
      <c r="S156" s="177"/>
      <c r="T156" s="177"/>
      <c r="U156" s="177"/>
      <c r="V156" s="177"/>
      <c r="W156" s="177"/>
      <c r="X156" s="177"/>
      <c r="Y156" s="177"/>
      <c r="Z156" s="177"/>
      <c r="AA156" s="177"/>
      <c r="AB156" s="194"/>
      <c r="AE156" s="70"/>
      <c r="AF156" s="15"/>
      <c r="AG156" s="15"/>
      <c r="AH156" s="15"/>
      <c r="AI156" s="15"/>
      <c r="AJ156" s="15"/>
      <c r="AK156" s="15"/>
      <c r="AL156" s="69"/>
      <c r="AM156" s="70"/>
      <c r="AN156" s="15"/>
      <c r="AO156" s="15"/>
      <c r="AP156" s="15"/>
      <c r="AQ156" s="15"/>
      <c r="AR156" s="15"/>
      <c r="AS156" s="15"/>
      <c r="AT156" s="15"/>
      <c r="AU156" s="15"/>
      <c r="AV156" s="15"/>
      <c r="AW156" s="15"/>
      <c r="AX156" s="15"/>
      <c r="AY156" s="15"/>
      <c r="AZ156" s="15"/>
      <c r="BA156" s="15"/>
      <c r="BB156" s="15"/>
      <c r="BC156" s="15"/>
      <c r="BD156" s="15"/>
      <c r="BE156" s="15"/>
      <c r="BF156" s="15"/>
      <c r="BG156" s="15"/>
      <c r="BH156" s="69"/>
      <c r="BI156" s="1"/>
      <c r="BJ156" s="1"/>
    </row>
    <row r="157" spans="1:62" ht="15" customHeight="1">
      <c r="A157" s="193"/>
      <c r="B157" s="177"/>
      <c r="C157" s="177"/>
      <c r="D157" s="177"/>
      <c r="E157" s="177"/>
      <c r="F157" s="177"/>
      <c r="G157" s="177"/>
      <c r="H157" s="194"/>
      <c r="I157" s="193"/>
      <c r="J157" s="177"/>
      <c r="K157" s="177"/>
      <c r="L157" s="177"/>
      <c r="M157" s="177"/>
      <c r="N157" s="177"/>
      <c r="O157" s="177"/>
      <c r="P157" s="177"/>
      <c r="Q157" s="177"/>
      <c r="R157" s="177"/>
      <c r="S157" s="177"/>
      <c r="T157" s="177"/>
      <c r="U157" s="177"/>
      <c r="V157" s="177"/>
      <c r="W157" s="177"/>
      <c r="X157" s="177"/>
      <c r="Y157" s="177"/>
      <c r="Z157" s="177"/>
      <c r="AA157" s="177"/>
      <c r="AB157" s="194"/>
      <c r="AE157" s="70"/>
      <c r="AF157" s="15"/>
      <c r="AG157" s="15"/>
      <c r="AH157" s="15"/>
      <c r="AI157" s="15"/>
      <c r="AJ157" s="15"/>
      <c r="AK157" s="15"/>
      <c r="AL157" s="69"/>
      <c r="AM157" s="70"/>
      <c r="AN157" s="15"/>
      <c r="AO157" s="15"/>
      <c r="AP157" s="15"/>
      <c r="AQ157" s="15"/>
      <c r="AR157" s="15"/>
      <c r="AS157" s="15"/>
      <c r="AT157" s="15"/>
      <c r="AU157" s="15"/>
      <c r="AV157" s="15"/>
      <c r="AW157" s="15"/>
      <c r="AX157" s="15"/>
      <c r="AY157" s="15"/>
      <c r="AZ157" s="15"/>
      <c r="BA157" s="15"/>
      <c r="BB157" s="15"/>
      <c r="BC157" s="15"/>
      <c r="BD157" s="15"/>
      <c r="BE157" s="15"/>
      <c r="BF157" s="15"/>
      <c r="BG157" s="15"/>
      <c r="BH157" s="69"/>
      <c r="BI157" s="1"/>
      <c r="BJ157" s="1"/>
    </row>
    <row r="158" spans="1:62" ht="15" customHeight="1">
      <c r="A158" s="193"/>
      <c r="B158" s="177"/>
      <c r="C158" s="177"/>
      <c r="D158" s="177"/>
      <c r="E158" s="177"/>
      <c r="F158" s="177"/>
      <c r="G158" s="177"/>
      <c r="H158" s="194"/>
      <c r="I158" s="193"/>
      <c r="J158" s="177"/>
      <c r="K158" s="177"/>
      <c r="L158" s="177"/>
      <c r="M158" s="177"/>
      <c r="N158" s="177"/>
      <c r="O158" s="177"/>
      <c r="P158" s="177"/>
      <c r="Q158" s="177"/>
      <c r="R158" s="177"/>
      <c r="S158" s="177"/>
      <c r="T158" s="177"/>
      <c r="U158" s="177"/>
      <c r="V158" s="177"/>
      <c r="W158" s="177"/>
      <c r="X158" s="177"/>
      <c r="Y158" s="177"/>
      <c r="Z158" s="177"/>
      <c r="AA158" s="177"/>
      <c r="AB158" s="194"/>
      <c r="AE158" s="70"/>
      <c r="AF158" s="15"/>
      <c r="AG158" s="15"/>
      <c r="AH158" s="15"/>
      <c r="AI158" s="15"/>
      <c r="AJ158" s="15"/>
      <c r="AK158" s="15"/>
      <c r="AL158" s="69"/>
      <c r="AM158" s="70"/>
      <c r="AN158" s="15"/>
      <c r="AO158" s="15"/>
      <c r="AP158" s="15"/>
      <c r="AQ158" s="15"/>
      <c r="AR158" s="15"/>
      <c r="AS158" s="15"/>
      <c r="AT158" s="15"/>
      <c r="AU158" s="15"/>
      <c r="AV158" s="15"/>
      <c r="AW158" s="15"/>
      <c r="AX158" s="15"/>
      <c r="AY158" s="15"/>
      <c r="AZ158" s="15"/>
      <c r="BA158" s="15"/>
      <c r="BB158" s="15"/>
      <c r="BC158" s="15"/>
      <c r="BD158" s="15"/>
      <c r="BE158" s="15"/>
      <c r="BF158" s="15"/>
      <c r="BG158" s="15"/>
      <c r="BH158" s="69"/>
      <c r="BI158" s="1"/>
      <c r="BJ158" s="1"/>
    </row>
    <row r="159" spans="1:62" ht="15" customHeight="1">
      <c r="A159" s="193"/>
      <c r="B159" s="177"/>
      <c r="C159" s="177"/>
      <c r="D159" s="177"/>
      <c r="E159" s="177"/>
      <c r="F159" s="177"/>
      <c r="G159" s="177"/>
      <c r="H159" s="194"/>
      <c r="I159" s="193"/>
      <c r="J159" s="177"/>
      <c r="K159" s="177"/>
      <c r="L159" s="177"/>
      <c r="M159" s="177"/>
      <c r="N159" s="177"/>
      <c r="O159" s="177"/>
      <c r="P159" s="177"/>
      <c r="Q159" s="177"/>
      <c r="R159" s="177"/>
      <c r="S159" s="177"/>
      <c r="T159" s="177"/>
      <c r="U159" s="177"/>
      <c r="V159" s="177"/>
      <c r="W159" s="177"/>
      <c r="X159" s="177"/>
      <c r="Y159" s="177"/>
      <c r="Z159" s="177"/>
      <c r="AA159" s="177"/>
      <c r="AB159" s="194"/>
      <c r="AE159" s="70"/>
      <c r="AF159" s="15"/>
      <c r="AG159" s="15"/>
      <c r="AH159" s="15"/>
      <c r="AI159" s="15"/>
      <c r="AJ159" s="15"/>
      <c r="AK159" s="15"/>
      <c r="AL159" s="69"/>
      <c r="AM159" s="70"/>
      <c r="AN159" s="15"/>
      <c r="AO159" s="15"/>
      <c r="AP159" s="15"/>
      <c r="AQ159" s="15"/>
      <c r="AR159" s="15"/>
      <c r="AS159" s="15"/>
      <c r="AT159" s="15"/>
      <c r="AU159" s="15"/>
      <c r="AV159" s="15"/>
      <c r="AW159" s="15"/>
      <c r="AX159" s="15"/>
      <c r="AY159" s="15"/>
      <c r="AZ159" s="15"/>
      <c r="BA159" s="15"/>
      <c r="BB159" s="15"/>
      <c r="BC159" s="15"/>
      <c r="BD159" s="15"/>
      <c r="BE159" s="15"/>
      <c r="BF159" s="15"/>
      <c r="BG159" s="15"/>
      <c r="BH159" s="69"/>
      <c r="BI159" s="1"/>
      <c r="BJ159" s="1"/>
    </row>
    <row r="160" spans="1:62" ht="15" customHeight="1">
      <c r="A160" s="193"/>
      <c r="B160" s="177"/>
      <c r="C160" s="177"/>
      <c r="D160" s="177"/>
      <c r="E160" s="177"/>
      <c r="F160" s="177"/>
      <c r="G160" s="177"/>
      <c r="H160" s="194"/>
      <c r="I160" s="193"/>
      <c r="J160" s="177"/>
      <c r="K160" s="177"/>
      <c r="L160" s="177"/>
      <c r="M160" s="177"/>
      <c r="N160" s="177"/>
      <c r="O160" s="177"/>
      <c r="P160" s="177"/>
      <c r="Q160" s="177"/>
      <c r="R160" s="177"/>
      <c r="S160" s="177"/>
      <c r="T160" s="177"/>
      <c r="U160" s="177"/>
      <c r="V160" s="177"/>
      <c r="W160" s="177"/>
      <c r="X160" s="177"/>
      <c r="Y160" s="177"/>
      <c r="Z160" s="177"/>
      <c r="AA160" s="177"/>
      <c r="AB160" s="194"/>
      <c r="AE160" s="70"/>
      <c r="AF160" s="15"/>
      <c r="AG160" s="15"/>
      <c r="AH160" s="15"/>
      <c r="AI160" s="15"/>
      <c r="AJ160" s="15"/>
      <c r="AK160" s="15"/>
      <c r="AL160" s="69"/>
      <c r="AM160" s="70"/>
      <c r="AN160" s="15"/>
      <c r="AO160" s="15"/>
      <c r="AP160" s="15"/>
      <c r="AQ160" s="15"/>
      <c r="AR160" s="15"/>
      <c r="AS160" s="15"/>
      <c r="AT160" s="15"/>
      <c r="AU160" s="15"/>
      <c r="AV160" s="15"/>
      <c r="AW160" s="15"/>
      <c r="AX160" s="15"/>
      <c r="AY160" s="15"/>
      <c r="AZ160" s="15"/>
      <c r="BA160" s="15"/>
      <c r="BB160" s="15"/>
      <c r="BC160" s="15"/>
      <c r="BD160" s="15"/>
      <c r="BE160" s="15"/>
      <c r="BF160" s="15"/>
      <c r="BG160" s="15"/>
      <c r="BH160" s="69"/>
      <c r="BI160" s="1"/>
      <c r="BJ160" s="1"/>
    </row>
    <row r="161" spans="1:64" ht="15" customHeight="1">
      <c r="A161" s="193"/>
      <c r="B161" s="177"/>
      <c r="C161" s="177"/>
      <c r="D161" s="177"/>
      <c r="E161" s="177"/>
      <c r="F161" s="177"/>
      <c r="G161" s="177"/>
      <c r="H161" s="194"/>
      <c r="I161" s="193"/>
      <c r="J161" s="177"/>
      <c r="K161" s="177"/>
      <c r="L161" s="177"/>
      <c r="M161" s="177"/>
      <c r="N161" s="177"/>
      <c r="O161" s="177"/>
      <c r="P161" s="177"/>
      <c r="Q161" s="177"/>
      <c r="R161" s="177"/>
      <c r="S161" s="177"/>
      <c r="T161" s="177"/>
      <c r="U161" s="177"/>
      <c r="V161" s="177"/>
      <c r="W161" s="177"/>
      <c r="X161" s="177"/>
      <c r="Y161" s="177"/>
      <c r="Z161" s="177"/>
      <c r="AA161" s="177"/>
      <c r="AB161" s="194"/>
      <c r="AE161" s="70"/>
      <c r="AF161" s="15"/>
      <c r="AG161" s="15"/>
      <c r="AH161" s="15"/>
      <c r="AI161" s="15"/>
      <c r="AJ161" s="15"/>
      <c r="AK161" s="15"/>
      <c r="AL161" s="69"/>
      <c r="AM161" s="70"/>
      <c r="AN161" s="15"/>
      <c r="AO161" s="15"/>
      <c r="AP161" s="15"/>
      <c r="AQ161" s="15"/>
      <c r="AR161" s="15"/>
      <c r="AS161" s="15"/>
      <c r="AT161" s="15"/>
      <c r="AU161" s="15"/>
      <c r="AV161" s="15"/>
      <c r="AW161" s="15"/>
      <c r="AX161" s="15"/>
      <c r="AY161" s="15"/>
      <c r="AZ161" s="15"/>
      <c r="BA161" s="15"/>
      <c r="BB161" s="15"/>
      <c r="BC161" s="15"/>
      <c r="BD161" s="15"/>
      <c r="BE161" s="15"/>
      <c r="BF161" s="15"/>
      <c r="BG161" s="15"/>
      <c r="BH161" s="69"/>
      <c r="BK161"/>
      <c r="BL161"/>
    </row>
    <row r="162" spans="1:64" ht="15" customHeight="1">
      <c r="A162" s="193"/>
      <c r="B162" s="177"/>
      <c r="C162" s="177"/>
      <c r="D162" s="177"/>
      <c r="E162" s="177"/>
      <c r="F162" s="177"/>
      <c r="G162" s="177"/>
      <c r="H162" s="194"/>
      <c r="I162" s="193"/>
      <c r="J162" s="177"/>
      <c r="K162" s="177"/>
      <c r="L162" s="177"/>
      <c r="M162" s="177"/>
      <c r="N162" s="177"/>
      <c r="O162" s="177"/>
      <c r="P162" s="177"/>
      <c r="Q162" s="177"/>
      <c r="R162" s="177"/>
      <c r="S162" s="177"/>
      <c r="T162" s="177"/>
      <c r="U162" s="177"/>
      <c r="V162" s="177"/>
      <c r="W162" s="177"/>
      <c r="X162" s="177"/>
      <c r="Y162" s="177"/>
      <c r="Z162" s="177"/>
      <c r="AA162" s="177"/>
      <c r="AB162" s="194"/>
      <c r="AE162" s="70"/>
      <c r="AF162" s="15"/>
      <c r="AG162" s="15"/>
      <c r="AH162" s="15"/>
      <c r="AI162" s="15"/>
      <c r="AJ162" s="15"/>
      <c r="AK162" s="15"/>
      <c r="AL162" s="69"/>
      <c r="AM162" s="70"/>
      <c r="AN162" s="15"/>
      <c r="AO162" s="15"/>
      <c r="AP162" s="15"/>
      <c r="AQ162" s="15"/>
      <c r="AR162" s="15"/>
      <c r="AS162" s="15"/>
      <c r="AT162" s="15"/>
      <c r="AU162" s="15"/>
      <c r="AV162" s="15"/>
      <c r="AW162" s="15"/>
      <c r="AX162" s="15"/>
      <c r="AY162" s="15"/>
      <c r="AZ162" s="15"/>
      <c r="BA162" s="15"/>
      <c r="BB162" s="15"/>
      <c r="BC162" s="15"/>
      <c r="BD162" s="15"/>
      <c r="BE162" s="15"/>
      <c r="BF162" s="15"/>
      <c r="BG162" s="15"/>
      <c r="BH162" s="69"/>
      <c r="BK162"/>
      <c r="BL162"/>
    </row>
    <row r="163" spans="1:64" ht="15" customHeight="1">
      <c r="A163" s="193"/>
      <c r="B163" s="177"/>
      <c r="C163" s="177"/>
      <c r="D163" s="177"/>
      <c r="E163" s="177"/>
      <c r="F163" s="177"/>
      <c r="G163" s="177"/>
      <c r="H163" s="194"/>
      <c r="I163" s="193"/>
      <c r="J163" s="177"/>
      <c r="K163" s="177"/>
      <c r="L163" s="177"/>
      <c r="M163" s="177"/>
      <c r="N163" s="177"/>
      <c r="O163" s="177"/>
      <c r="P163" s="177"/>
      <c r="Q163" s="177"/>
      <c r="R163" s="177"/>
      <c r="S163" s="177"/>
      <c r="T163" s="177"/>
      <c r="U163" s="177"/>
      <c r="V163" s="177"/>
      <c r="W163" s="177"/>
      <c r="X163" s="177"/>
      <c r="Y163" s="177"/>
      <c r="Z163" s="177"/>
      <c r="AA163" s="177"/>
      <c r="AB163" s="194"/>
      <c r="AE163" s="70"/>
      <c r="AF163" s="15"/>
      <c r="AG163" s="15"/>
      <c r="AH163" s="15"/>
      <c r="AI163" s="15"/>
      <c r="AJ163" s="15"/>
      <c r="AK163" s="15"/>
      <c r="AL163" s="69"/>
      <c r="AM163" s="70"/>
      <c r="AN163" s="15"/>
      <c r="AO163" s="15"/>
      <c r="AP163" s="15"/>
      <c r="AQ163" s="15"/>
      <c r="AR163" s="15"/>
      <c r="AS163" s="15"/>
      <c r="AT163" s="15"/>
      <c r="AU163" s="15"/>
      <c r="AV163" s="15"/>
      <c r="AW163" s="15"/>
      <c r="AX163" s="15"/>
      <c r="AY163" s="15"/>
      <c r="AZ163" s="15"/>
      <c r="BA163" s="15"/>
      <c r="BB163" s="15"/>
      <c r="BC163" s="15"/>
      <c r="BD163" s="15"/>
      <c r="BE163" s="15"/>
      <c r="BF163" s="15"/>
      <c r="BG163" s="15"/>
      <c r="BH163" s="69"/>
      <c r="BK163"/>
      <c r="BL163"/>
    </row>
    <row r="164" spans="1:64" ht="15" customHeight="1">
      <c r="A164" s="193"/>
      <c r="B164" s="177"/>
      <c r="C164" s="177"/>
      <c r="D164" s="177"/>
      <c r="E164" s="177"/>
      <c r="F164" s="177"/>
      <c r="G164" s="177"/>
      <c r="H164" s="194"/>
      <c r="I164" s="193"/>
      <c r="J164" s="177"/>
      <c r="K164" s="177"/>
      <c r="L164" s="177"/>
      <c r="M164" s="177"/>
      <c r="N164" s="177"/>
      <c r="O164" s="177"/>
      <c r="P164" s="177"/>
      <c r="Q164" s="177"/>
      <c r="R164" s="177"/>
      <c r="S164" s="177"/>
      <c r="T164" s="177"/>
      <c r="U164" s="177"/>
      <c r="V164" s="177"/>
      <c r="W164" s="177"/>
      <c r="X164" s="177"/>
      <c r="Y164" s="177"/>
      <c r="Z164" s="177"/>
      <c r="AA164" s="177"/>
      <c r="AB164" s="194"/>
      <c r="AE164" s="70"/>
      <c r="AF164" s="15"/>
      <c r="AG164" s="15"/>
      <c r="AH164" s="15"/>
      <c r="AI164" s="15"/>
      <c r="AJ164" s="15"/>
      <c r="AK164" s="15"/>
      <c r="AL164" s="69"/>
      <c r="AM164" s="70"/>
      <c r="AN164" s="15"/>
      <c r="AO164" s="15"/>
      <c r="AP164" s="15"/>
      <c r="AQ164" s="15"/>
      <c r="AR164" s="15"/>
      <c r="AS164" s="15"/>
      <c r="AT164" s="15"/>
      <c r="AU164" s="15"/>
      <c r="AV164" s="15"/>
      <c r="AW164" s="15"/>
      <c r="AX164" s="15"/>
      <c r="AY164" s="15"/>
      <c r="AZ164" s="15"/>
      <c r="BA164" s="15"/>
      <c r="BB164" s="15"/>
      <c r="BC164" s="15"/>
      <c r="BD164" s="15"/>
      <c r="BE164" s="15"/>
      <c r="BF164" s="15"/>
      <c r="BG164" s="15"/>
      <c r="BH164" s="69"/>
      <c r="BK164"/>
      <c r="BL164"/>
    </row>
    <row r="165" spans="1:64" ht="15" customHeight="1">
      <c r="A165" s="193"/>
      <c r="B165" s="177"/>
      <c r="C165" s="177"/>
      <c r="D165" s="177"/>
      <c r="E165" s="177"/>
      <c r="F165" s="177"/>
      <c r="G165" s="177"/>
      <c r="H165" s="194"/>
      <c r="I165" s="193"/>
      <c r="J165" s="177"/>
      <c r="K165" s="177"/>
      <c r="L165" s="177"/>
      <c r="M165" s="177"/>
      <c r="N165" s="177"/>
      <c r="O165" s="177"/>
      <c r="P165" s="177"/>
      <c r="Q165" s="177"/>
      <c r="R165" s="177"/>
      <c r="S165" s="177"/>
      <c r="T165" s="177"/>
      <c r="U165" s="177"/>
      <c r="V165" s="177"/>
      <c r="W165" s="177"/>
      <c r="X165" s="177"/>
      <c r="Y165" s="177"/>
      <c r="Z165" s="177"/>
      <c r="AA165" s="177"/>
      <c r="AB165" s="194"/>
      <c r="AE165" s="70"/>
      <c r="AF165" s="15"/>
      <c r="AG165" s="15"/>
      <c r="AH165" s="15"/>
      <c r="AI165" s="15"/>
      <c r="AJ165" s="15"/>
      <c r="AK165" s="15"/>
      <c r="AL165" s="69"/>
      <c r="AM165" s="70"/>
      <c r="AN165" s="15"/>
      <c r="AO165" s="15"/>
      <c r="AP165" s="15"/>
      <c r="AQ165" s="15"/>
      <c r="AR165" s="15"/>
      <c r="AS165" s="15"/>
      <c r="AT165" s="15"/>
      <c r="AU165" s="15"/>
      <c r="AV165" s="15"/>
      <c r="AW165" s="15"/>
      <c r="AX165" s="15"/>
      <c r="AY165" s="15"/>
      <c r="AZ165" s="15"/>
      <c r="BA165" s="15"/>
      <c r="BB165" s="15"/>
      <c r="BC165" s="15"/>
      <c r="BD165" s="15"/>
      <c r="BE165" s="15"/>
      <c r="BF165" s="15"/>
      <c r="BG165" s="15"/>
      <c r="BH165" s="69"/>
      <c r="BK165"/>
      <c r="BL165"/>
    </row>
    <row r="166" spans="1:64" ht="15" customHeight="1">
      <c r="A166" s="193"/>
      <c r="B166" s="177"/>
      <c r="C166" s="177"/>
      <c r="D166" s="177"/>
      <c r="E166" s="177"/>
      <c r="F166" s="177"/>
      <c r="G166" s="177"/>
      <c r="H166" s="194"/>
      <c r="I166" s="193"/>
      <c r="J166" s="177"/>
      <c r="K166" s="177"/>
      <c r="L166" s="177"/>
      <c r="M166" s="177"/>
      <c r="N166" s="177"/>
      <c r="O166" s="177"/>
      <c r="P166" s="177"/>
      <c r="Q166" s="177"/>
      <c r="R166" s="177"/>
      <c r="S166" s="177"/>
      <c r="T166" s="177"/>
      <c r="U166" s="177"/>
      <c r="V166" s="177"/>
      <c r="W166" s="177"/>
      <c r="X166" s="177"/>
      <c r="Y166" s="177"/>
      <c r="Z166" s="177"/>
      <c r="AA166" s="177"/>
      <c r="AB166" s="194"/>
      <c r="AE166" s="70"/>
      <c r="AF166" s="15"/>
      <c r="AG166" s="15"/>
      <c r="AH166" s="15"/>
      <c r="AI166" s="15"/>
      <c r="AJ166" s="15"/>
      <c r="AK166" s="15"/>
      <c r="AL166" s="69"/>
      <c r="AM166" s="70"/>
      <c r="AN166" s="15"/>
      <c r="AO166" s="15"/>
      <c r="AP166" s="15"/>
      <c r="AQ166" s="15"/>
      <c r="AR166" s="15"/>
      <c r="AS166" s="15"/>
      <c r="AT166" s="15"/>
      <c r="AU166" s="15"/>
      <c r="AV166" s="15"/>
      <c r="AW166" s="15"/>
      <c r="AX166" s="15"/>
      <c r="AY166" s="15"/>
      <c r="AZ166" s="15"/>
      <c r="BA166" s="15"/>
      <c r="BB166" s="15"/>
      <c r="BC166" s="15"/>
      <c r="BD166" s="15"/>
      <c r="BE166" s="15"/>
      <c r="BF166" s="15"/>
      <c r="BG166" s="15"/>
      <c r="BH166" s="69"/>
      <c r="BK166"/>
      <c r="BL166"/>
    </row>
    <row r="167" spans="1:64" ht="15" customHeight="1">
      <c r="A167" s="193"/>
      <c r="B167" s="177"/>
      <c r="C167" s="177"/>
      <c r="D167" s="177"/>
      <c r="E167" s="177"/>
      <c r="F167" s="177"/>
      <c r="G167" s="177"/>
      <c r="H167" s="194"/>
      <c r="I167" s="193"/>
      <c r="J167" s="177"/>
      <c r="K167" s="177"/>
      <c r="L167" s="177"/>
      <c r="M167" s="177"/>
      <c r="N167" s="177"/>
      <c r="O167" s="177"/>
      <c r="P167" s="177"/>
      <c r="Q167" s="177"/>
      <c r="R167" s="177"/>
      <c r="S167" s="177"/>
      <c r="T167" s="177"/>
      <c r="U167" s="177"/>
      <c r="V167" s="177"/>
      <c r="W167" s="177"/>
      <c r="X167" s="177"/>
      <c r="Y167" s="177"/>
      <c r="Z167" s="177"/>
      <c r="AA167" s="177"/>
      <c r="AB167" s="194"/>
      <c r="AE167" s="70"/>
      <c r="AF167" s="15"/>
      <c r="AG167" s="15"/>
      <c r="AH167" s="15"/>
      <c r="AI167" s="15"/>
      <c r="AJ167" s="15"/>
      <c r="AK167" s="15"/>
      <c r="AL167" s="69"/>
      <c r="AM167" s="70"/>
      <c r="AN167" s="15"/>
      <c r="AO167" s="15"/>
      <c r="AP167" s="15"/>
      <c r="AQ167" s="15"/>
      <c r="AR167" s="15"/>
      <c r="AS167" s="15"/>
      <c r="AT167" s="15"/>
      <c r="AU167" s="15"/>
      <c r="AV167" s="15"/>
      <c r="AW167" s="15"/>
      <c r="AX167" s="15"/>
      <c r="AY167" s="15"/>
      <c r="AZ167" s="15"/>
      <c r="BA167" s="15"/>
      <c r="BB167" s="15"/>
      <c r="BC167" s="15"/>
      <c r="BD167" s="15"/>
      <c r="BE167" s="15"/>
      <c r="BF167" s="15"/>
      <c r="BG167" s="15"/>
      <c r="BH167" s="69"/>
      <c r="BK167"/>
      <c r="BL167"/>
    </row>
    <row r="168" spans="1:64" ht="15" customHeight="1">
      <c r="A168" s="193"/>
      <c r="B168" s="177"/>
      <c r="C168" s="177"/>
      <c r="D168" s="177"/>
      <c r="E168" s="177"/>
      <c r="F168" s="177"/>
      <c r="G168" s="177"/>
      <c r="H168" s="194"/>
      <c r="I168" s="193"/>
      <c r="J168" s="177"/>
      <c r="K168" s="177"/>
      <c r="L168" s="177"/>
      <c r="M168" s="177"/>
      <c r="N168" s="177"/>
      <c r="O168" s="177"/>
      <c r="P168" s="177"/>
      <c r="Q168" s="177"/>
      <c r="R168" s="177"/>
      <c r="S168" s="177"/>
      <c r="T168" s="177"/>
      <c r="U168" s="177"/>
      <c r="V168" s="177"/>
      <c r="W168" s="177"/>
      <c r="X168" s="177"/>
      <c r="Y168" s="177"/>
      <c r="Z168" s="177"/>
      <c r="AA168" s="177"/>
      <c r="AB168" s="194"/>
      <c r="AE168" s="70"/>
      <c r="AF168" s="15"/>
      <c r="AG168" s="15"/>
      <c r="AH168" s="15"/>
      <c r="AI168" s="15"/>
      <c r="AJ168" s="15"/>
      <c r="AK168" s="15"/>
      <c r="AL168" s="69"/>
      <c r="AM168" s="70"/>
      <c r="AN168" s="15"/>
      <c r="AO168" s="15"/>
      <c r="AP168" s="15"/>
      <c r="AQ168" s="15"/>
      <c r="AR168" s="15"/>
      <c r="AS168" s="15"/>
      <c r="AT168" s="15"/>
      <c r="AU168" s="15"/>
      <c r="AV168" s="15"/>
      <c r="AW168" s="15"/>
      <c r="AX168" s="15"/>
      <c r="AY168" s="15"/>
      <c r="AZ168" s="15"/>
      <c r="BA168" s="15"/>
      <c r="BB168" s="15"/>
      <c r="BC168" s="15"/>
      <c r="BD168" s="15"/>
      <c r="BE168" s="15"/>
      <c r="BF168" s="15"/>
      <c r="BG168" s="15"/>
      <c r="BH168" s="69"/>
      <c r="BK168"/>
      <c r="BL168"/>
    </row>
    <row r="169" spans="1:64" ht="15" customHeight="1">
      <c r="A169" s="193"/>
      <c r="B169" s="177"/>
      <c r="C169" s="177"/>
      <c r="D169" s="177"/>
      <c r="E169" s="177"/>
      <c r="F169" s="177"/>
      <c r="G169" s="177"/>
      <c r="H169" s="194"/>
      <c r="I169" s="193"/>
      <c r="J169" s="177"/>
      <c r="K169" s="177"/>
      <c r="L169" s="177"/>
      <c r="M169" s="177"/>
      <c r="N169" s="177"/>
      <c r="O169" s="177"/>
      <c r="P169" s="177"/>
      <c r="Q169" s="177"/>
      <c r="R169" s="177"/>
      <c r="S169" s="177"/>
      <c r="T169" s="177"/>
      <c r="U169" s="177"/>
      <c r="V169" s="177"/>
      <c r="W169" s="177"/>
      <c r="X169" s="177"/>
      <c r="Y169" s="177"/>
      <c r="Z169" s="177"/>
      <c r="AA169" s="177"/>
      <c r="AB169" s="194"/>
      <c r="AE169" s="70"/>
      <c r="AF169" s="15"/>
      <c r="AG169" s="15"/>
      <c r="AH169" s="15"/>
      <c r="AI169" s="15"/>
      <c r="AJ169" s="15"/>
      <c r="AK169" s="15"/>
      <c r="AL169" s="69"/>
      <c r="AM169" s="70"/>
      <c r="AN169" s="15"/>
      <c r="AO169" s="15"/>
      <c r="AP169" s="15"/>
      <c r="AQ169" s="15"/>
      <c r="AR169" s="15"/>
      <c r="AS169" s="15"/>
      <c r="AT169" s="15"/>
      <c r="AU169" s="15"/>
      <c r="AV169" s="15"/>
      <c r="AW169" s="15"/>
      <c r="AX169" s="15"/>
      <c r="AY169" s="15"/>
      <c r="AZ169" s="15"/>
      <c r="BA169" s="15"/>
      <c r="BB169" s="15"/>
      <c r="BC169" s="15"/>
      <c r="BD169" s="15"/>
      <c r="BE169" s="15"/>
      <c r="BF169" s="15"/>
      <c r="BG169" s="15"/>
      <c r="BH169" s="69"/>
      <c r="BK169"/>
      <c r="BL169"/>
    </row>
    <row r="170" spans="1:64" ht="15" customHeight="1">
      <c r="A170" s="193"/>
      <c r="B170" s="177"/>
      <c r="C170" s="177"/>
      <c r="D170" s="177"/>
      <c r="E170" s="177"/>
      <c r="F170" s="177"/>
      <c r="G170" s="177"/>
      <c r="H170" s="194"/>
      <c r="I170" s="193"/>
      <c r="J170" s="177"/>
      <c r="K170" s="177"/>
      <c r="L170" s="177"/>
      <c r="M170" s="177"/>
      <c r="N170" s="177"/>
      <c r="O170" s="177"/>
      <c r="P170" s="177"/>
      <c r="Q170" s="177"/>
      <c r="R170" s="177"/>
      <c r="S170" s="177"/>
      <c r="T170" s="177"/>
      <c r="U170" s="177"/>
      <c r="V170" s="177"/>
      <c r="W170" s="177"/>
      <c r="X170" s="177"/>
      <c r="Y170" s="177"/>
      <c r="Z170" s="177"/>
      <c r="AA170" s="177"/>
      <c r="AB170" s="194"/>
      <c r="AE170" s="70"/>
      <c r="AF170" s="15"/>
      <c r="AG170" s="15"/>
      <c r="AH170" s="15"/>
      <c r="AI170" s="15"/>
      <c r="AJ170" s="15"/>
      <c r="AK170" s="15"/>
      <c r="AL170" s="69"/>
      <c r="AM170" s="70"/>
      <c r="AN170" s="15"/>
      <c r="AO170" s="15"/>
      <c r="AP170" s="15"/>
      <c r="AQ170" s="15"/>
      <c r="AR170" s="15"/>
      <c r="AS170" s="15"/>
      <c r="AT170" s="15"/>
      <c r="AU170" s="15"/>
      <c r="AV170" s="15"/>
      <c r="AW170" s="15"/>
      <c r="AX170" s="15"/>
      <c r="AY170" s="15"/>
      <c r="AZ170" s="15"/>
      <c r="BA170" s="15"/>
      <c r="BB170" s="15"/>
      <c r="BC170" s="15"/>
      <c r="BD170" s="15"/>
      <c r="BE170" s="15"/>
      <c r="BF170" s="15"/>
      <c r="BG170" s="15"/>
      <c r="BH170" s="69"/>
      <c r="BK170"/>
      <c r="BL170"/>
    </row>
    <row r="171" spans="1:64" ht="15" customHeight="1">
      <c r="A171" s="193"/>
      <c r="B171" s="177"/>
      <c r="C171" s="177"/>
      <c r="D171" s="177"/>
      <c r="E171" s="177"/>
      <c r="F171" s="177"/>
      <c r="G171" s="177"/>
      <c r="H171" s="194"/>
      <c r="I171" s="193"/>
      <c r="J171" s="177"/>
      <c r="K171" s="177"/>
      <c r="L171" s="177"/>
      <c r="M171" s="177"/>
      <c r="N171" s="177"/>
      <c r="O171" s="177"/>
      <c r="P171" s="177"/>
      <c r="Q171" s="177"/>
      <c r="R171" s="177"/>
      <c r="S171" s="177"/>
      <c r="T171" s="177"/>
      <c r="U171" s="177"/>
      <c r="V171" s="177"/>
      <c r="W171" s="177"/>
      <c r="X171" s="177"/>
      <c r="Y171" s="177"/>
      <c r="Z171" s="177"/>
      <c r="AA171" s="177"/>
      <c r="AB171" s="194"/>
      <c r="AE171" s="70"/>
      <c r="AF171" s="15"/>
      <c r="AG171" s="15"/>
      <c r="AH171" s="15"/>
      <c r="AI171" s="15"/>
      <c r="AJ171" s="15"/>
      <c r="AK171" s="15"/>
      <c r="AL171" s="69"/>
      <c r="AM171" s="70"/>
      <c r="AN171" s="15"/>
      <c r="AO171" s="15"/>
      <c r="AP171" s="15"/>
      <c r="AQ171" s="15"/>
      <c r="AR171" s="15"/>
      <c r="AS171" s="15"/>
      <c r="AT171" s="15"/>
      <c r="AU171" s="15"/>
      <c r="AV171" s="15"/>
      <c r="AW171" s="15"/>
      <c r="AX171" s="15"/>
      <c r="AY171" s="15"/>
      <c r="AZ171" s="15"/>
      <c r="BA171" s="15"/>
      <c r="BB171" s="15"/>
      <c r="BC171" s="15"/>
      <c r="BD171" s="15"/>
      <c r="BE171" s="15"/>
      <c r="BF171" s="15"/>
      <c r="BG171" s="15"/>
      <c r="BH171" s="69"/>
      <c r="BK171"/>
      <c r="BL171"/>
    </row>
    <row r="172" spans="1:64" ht="15" customHeight="1">
      <c r="A172" s="195"/>
      <c r="B172" s="196"/>
      <c r="C172" s="196"/>
      <c r="D172" s="196"/>
      <c r="E172" s="196"/>
      <c r="F172" s="196"/>
      <c r="G172" s="196"/>
      <c r="H172" s="197"/>
      <c r="I172" s="195"/>
      <c r="J172" s="196"/>
      <c r="K172" s="196"/>
      <c r="L172" s="196"/>
      <c r="M172" s="196"/>
      <c r="N172" s="196"/>
      <c r="O172" s="196"/>
      <c r="P172" s="196"/>
      <c r="Q172" s="196"/>
      <c r="R172" s="196"/>
      <c r="S172" s="196"/>
      <c r="T172" s="196"/>
      <c r="U172" s="196"/>
      <c r="V172" s="196"/>
      <c r="W172" s="196"/>
      <c r="X172" s="196"/>
      <c r="Y172" s="196"/>
      <c r="Z172" s="196"/>
      <c r="AA172" s="196"/>
      <c r="AB172" s="197"/>
      <c r="AE172" s="71"/>
      <c r="AF172" s="72"/>
      <c r="AG172" s="72"/>
      <c r="AH172" s="72"/>
      <c r="AI172" s="72"/>
      <c r="AJ172" s="72"/>
      <c r="AK172" s="72"/>
      <c r="AL172" s="73"/>
      <c r="AM172" s="71"/>
      <c r="AN172" s="72"/>
      <c r="AO172" s="72"/>
      <c r="AP172" s="72"/>
      <c r="AQ172" s="72"/>
      <c r="AR172" s="72"/>
      <c r="AS172" s="72"/>
      <c r="AT172" s="72"/>
      <c r="AU172" s="72"/>
      <c r="AV172" s="72"/>
      <c r="AW172" s="72"/>
      <c r="AX172" s="72"/>
      <c r="AY172" s="72"/>
      <c r="AZ172" s="72"/>
      <c r="BA172" s="72"/>
      <c r="BB172" s="72"/>
      <c r="BC172" s="72"/>
      <c r="BD172" s="72"/>
      <c r="BE172" s="72"/>
      <c r="BF172" s="72"/>
      <c r="BG172" s="72"/>
      <c r="BH172" s="73"/>
      <c r="BK172"/>
      <c r="BL172"/>
    </row>
    <row r="173" spans="1:64" ht="20.100000000000001" customHeight="1">
      <c r="A173" s="114" t="s">
        <v>140</v>
      </c>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c r="AE173" t="s">
        <v>140</v>
      </c>
      <c r="BJ173" s="1"/>
    </row>
    <row r="174" spans="1:64" ht="20.100000000000001" customHeight="1">
      <c r="A174" s="785" t="s">
        <v>141</v>
      </c>
      <c r="B174" s="785"/>
      <c r="C174" s="785"/>
      <c r="D174" s="785"/>
      <c r="E174" s="785"/>
      <c r="F174" s="785"/>
      <c r="G174" s="785"/>
      <c r="H174" s="785"/>
      <c r="I174" s="785"/>
      <c r="J174" s="785"/>
      <c r="K174" s="785"/>
      <c r="L174" s="785"/>
      <c r="M174" s="785"/>
      <c r="N174" s="785"/>
      <c r="O174" s="785"/>
      <c r="P174" s="785"/>
      <c r="Q174" s="785"/>
      <c r="R174" s="785"/>
      <c r="S174" s="785"/>
      <c r="T174" s="785"/>
      <c r="U174" s="785"/>
      <c r="V174" s="785"/>
      <c r="W174" s="785"/>
      <c r="X174" s="785"/>
      <c r="Y174" s="785"/>
      <c r="Z174" s="785"/>
      <c r="AA174" s="785"/>
      <c r="AB174" s="785"/>
      <c r="AC174" s="115"/>
      <c r="AD174" s="74"/>
      <c r="AF174" s="516" t="s">
        <v>141</v>
      </c>
      <c r="AG174" s="516"/>
      <c r="AH174" s="516"/>
      <c r="AI174" s="516"/>
      <c r="AJ174" s="516"/>
      <c r="AK174" s="516"/>
      <c r="AL174" s="516"/>
      <c r="AM174" s="516"/>
      <c r="AN174" s="516"/>
      <c r="AO174" s="516"/>
      <c r="AP174" s="516"/>
      <c r="AQ174" s="516"/>
      <c r="AR174" s="516"/>
      <c r="AS174" s="516"/>
      <c r="AT174" s="516"/>
      <c r="AU174" s="516"/>
      <c r="AV174" s="516"/>
      <c r="AW174" s="516"/>
      <c r="AX174" s="516"/>
      <c r="AY174" s="516"/>
      <c r="AZ174" s="516"/>
      <c r="BA174" s="516"/>
      <c r="BB174" s="516"/>
      <c r="BC174" s="516"/>
      <c r="BD174" s="516"/>
      <c r="BE174" s="516"/>
      <c r="BF174" s="516"/>
      <c r="BG174" s="516"/>
      <c r="BH174" s="516"/>
      <c r="BI174" s="516"/>
      <c r="BJ174" s="1"/>
    </row>
    <row r="175" spans="1:64" ht="20.100000000000001" customHeight="1">
      <c r="A175" s="177" t="s">
        <v>142</v>
      </c>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2"/>
      <c r="AD175" s="15"/>
      <c r="AE175" s="15" t="s">
        <v>142</v>
      </c>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
    </row>
    <row r="176" spans="1:64" ht="20.100000000000001" customHeight="1">
      <c r="A176" s="786" t="s">
        <v>143</v>
      </c>
      <c r="B176" s="787"/>
      <c r="C176" s="787"/>
      <c r="D176" s="787"/>
      <c r="E176" s="787"/>
      <c r="F176" s="787"/>
      <c r="G176" s="787"/>
      <c r="H176" s="787"/>
      <c r="I176" s="787"/>
      <c r="J176" s="787"/>
      <c r="K176" s="787"/>
      <c r="L176" s="787"/>
      <c r="M176" s="787"/>
      <c r="N176" s="786" t="s">
        <v>144</v>
      </c>
      <c r="O176" s="787"/>
      <c r="P176" s="787"/>
      <c r="Q176" s="787"/>
      <c r="R176" s="787"/>
      <c r="S176" s="787"/>
      <c r="T176" s="787"/>
      <c r="U176" s="787"/>
      <c r="V176" s="787"/>
      <c r="W176" s="787"/>
      <c r="X176" s="787"/>
      <c r="Y176" s="787"/>
      <c r="Z176" s="787"/>
      <c r="AA176" s="787"/>
      <c r="AB176" s="788"/>
      <c r="AC176" s="10"/>
      <c r="AD176" s="15"/>
      <c r="AE176" s="517" t="s">
        <v>143</v>
      </c>
      <c r="AF176" s="518"/>
      <c r="AG176" s="518"/>
      <c r="AH176" s="518"/>
      <c r="AI176" s="518"/>
      <c r="AJ176" s="518"/>
      <c r="AK176" s="518"/>
      <c r="AL176" s="518"/>
      <c r="AM176" s="518"/>
      <c r="AN176" s="518"/>
      <c r="AO176" s="518"/>
      <c r="AP176" s="518"/>
      <c r="AQ176" s="518"/>
      <c r="AR176" s="519"/>
      <c r="AS176" s="517" t="s">
        <v>144</v>
      </c>
      <c r="AT176" s="518"/>
      <c r="AU176" s="518"/>
      <c r="AV176" s="518"/>
      <c r="AW176" s="518"/>
      <c r="AX176" s="518"/>
      <c r="AY176" s="518"/>
      <c r="AZ176" s="518"/>
      <c r="BA176" s="518"/>
      <c r="BB176" s="518"/>
      <c r="BC176" s="518"/>
      <c r="BD176" s="518"/>
      <c r="BE176" s="518"/>
      <c r="BF176" s="518"/>
      <c r="BG176" s="518"/>
      <c r="BH176" s="519"/>
      <c r="BJ176" s="1"/>
    </row>
    <row r="177" spans="1:62" ht="15.75" customHeight="1">
      <c r="A177" s="190"/>
      <c r="B177" s="191"/>
      <c r="C177" s="191"/>
      <c r="D177" s="191"/>
      <c r="E177" s="191"/>
      <c r="F177" s="191"/>
      <c r="G177" s="191"/>
      <c r="H177" s="191"/>
      <c r="I177" s="191"/>
      <c r="J177" s="191"/>
      <c r="K177" s="191"/>
      <c r="L177" s="191"/>
      <c r="M177" s="191"/>
      <c r="N177" s="190"/>
      <c r="O177" s="191"/>
      <c r="P177" s="191"/>
      <c r="Q177" s="191"/>
      <c r="R177" s="191"/>
      <c r="S177" s="191"/>
      <c r="T177" s="191"/>
      <c r="U177" s="191"/>
      <c r="V177" s="191"/>
      <c r="W177" s="191"/>
      <c r="X177" s="191"/>
      <c r="Y177" s="191"/>
      <c r="Z177" s="191"/>
      <c r="AA177" s="191"/>
      <c r="AB177" s="192"/>
      <c r="AC177" s="2"/>
      <c r="AD177" s="15"/>
      <c r="AE177" s="64"/>
      <c r="AF177" s="65"/>
      <c r="AG177" s="65"/>
      <c r="AH177" s="65"/>
      <c r="AI177" s="65"/>
      <c r="AJ177" s="65"/>
      <c r="AK177" s="65"/>
      <c r="AL177" s="65"/>
      <c r="AM177" s="65"/>
      <c r="AN177" s="65"/>
      <c r="AO177" s="65"/>
      <c r="AP177" s="65"/>
      <c r="AQ177" s="65"/>
      <c r="AR177" s="66"/>
      <c r="AS177" s="64"/>
      <c r="AT177" s="65"/>
      <c r="AU177" s="65"/>
      <c r="AV177" s="65"/>
      <c r="AW177" s="65"/>
      <c r="AX177" s="65"/>
      <c r="AY177" s="65"/>
      <c r="AZ177" s="65"/>
      <c r="BA177" s="65"/>
      <c r="BB177" s="65"/>
      <c r="BC177" s="65"/>
      <c r="BD177" s="65"/>
      <c r="BE177" s="65"/>
      <c r="BF177" s="65"/>
      <c r="BG177" s="65"/>
      <c r="BH177" s="66"/>
      <c r="BJ177" s="1"/>
    </row>
    <row r="178" spans="1:62" ht="15.75" customHeight="1">
      <c r="A178" s="193"/>
      <c r="B178" s="20" t="s">
        <v>145</v>
      </c>
      <c r="C178" s="177"/>
      <c r="D178" s="177"/>
      <c r="E178" s="177"/>
      <c r="F178" s="177"/>
      <c r="G178" s="177"/>
      <c r="H178" s="177"/>
      <c r="I178" s="177"/>
      <c r="J178" s="177"/>
      <c r="K178" s="177"/>
      <c r="L178" s="177"/>
      <c r="M178" s="177"/>
      <c r="N178" s="193"/>
      <c r="O178" s="177"/>
      <c r="P178" s="177"/>
      <c r="Q178" s="177"/>
      <c r="R178" s="177"/>
      <c r="S178" s="177"/>
      <c r="T178" s="177"/>
      <c r="U178" s="177"/>
      <c r="V178" s="529">
        <f>O207</f>
        <v>0</v>
      </c>
      <c r="W178" s="529"/>
      <c r="X178" s="529"/>
      <c r="Y178" s="529"/>
      <c r="Z178" s="529"/>
      <c r="AA178" s="529"/>
      <c r="AB178" s="194" t="s">
        <v>100</v>
      </c>
      <c r="AC178" s="2"/>
      <c r="AD178" s="15"/>
      <c r="AE178" s="70"/>
      <c r="AF178" s="15" t="s">
        <v>145</v>
      </c>
      <c r="AG178" s="15"/>
      <c r="AH178" s="15"/>
      <c r="AI178" s="15"/>
      <c r="AJ178" s="15"/>
      <c r="AK178" s="15"/>
      <c r="AL178" s="15"/>
      <c r="AM178" s="15"/>
      <c r="AN178" s="15"/>
      <c r="AO178" s="15"/>
      <c r="AP178" s="15"/>
      <c r="AQ178" s="15"/>
      <c r="AR178" s="69"/>
      <c r="AS178" s="70"/>
      <c r="AT178" s="15"/>
      <c r="AU178" s="15"/>
      <c r="AV178" s="15"/>
      <c r="AW178" s="15"/>
      <c r="AX178" s="15"/>
      <c r="AY178" s="15"/>
      <c r="AZ178" s="15"/>
      <c r="BA178" s="417">
        <f>AT207</f>
        <v>75332</v>
      </c>
      <c r="BB178" s="417"/>
      <c r="BC178" s="417"/>
      <c r="BD178" s="417"/>
      <c r="BE178" s="417"/>
      <c r="BF178" s="417"/>
      <c r="BG178" s="15" t="s">
        <v>100</v>
      </c>
      <c r="BH178" s="69"/>
      <c r="BJ178" s="1"/>
    </row>
    <row r="179" spans="1:62" ht="15.75" customHeight="1">
      <c r="A179" s="193"/>
      <c r="B179" s="20"/>
      <c r="C179" s="789"/>
      <c r="D179" s="177"/>
      <c r="E179" s="177"/>
      <c r="F179" s="177"/>
      <c r="G179" s="177"/>
      <c r="H179" s="177"/>
      <c r="I179" s="177"/>
      <c r="J179" s="177"/>
      <c r="K179" s="177"/>
      <c r="L179" s="177"/>
      <c r="M179" s="177"/>
      <c r="N179" s="193"/>
      <c r="O179" s="177"/>
      <c r="P179" s="177"/>
      <c r="Q179" s="177"/>
      <c r="R179" s="177"/>
      <c r="S179" s="177"/>
      <c r="T179" s="177"/>
      <c r="U179" s="177"/>
      <c r="V179" s="308"/>
      <c r="W179" s="308"/>
      <c r="X179" s="308"/>
      <c r="Y179" s="308"/>
      <c r="Z179" s="308"/>
      <c r="AA179" s="308"/>
      <c r="AB179" s="194"/>
      <c r="AC179" s="2"/>
      <c r="AD179" s="15"/>
      <c r="AE179" s="70"/>
      <c r="AF179" s="15"/>
      <c r="AG179" s="75"/>
      <c r="AH179" s="15"/>
      <c r="AI179" s="15"/>
      <c r="AJ179" s="15"/>
      <c r="AK179" s="15"/>
      <c r="AL179" s="15"/>
      <c r="AM179" s="15"/>
      <c r="AN179" s="15"/>
      <c r="AO179" s="15"/>
      <c r="AP179" s="15"/>
      <c r="AQ179" s="15"/>
      <c r="AR179" s="69"/>
      <c r="AS179" s="70"/>
      <c r="AT179" s="15"/>
      <c r="AU179" s="15"/>
      <c r="AV179" s="15"/>
      <c r="AW179" s="15"/>
      <c r="AX179" s="15"/>
      <c r="AY179" s="15"/>
      <c r="AZ179" s="15"/>
      <c r="BA179" s="200"/>
      <c r="BB179" s="200"/>
      <c r="BC179" s="200"/>
      <c r="BD179" s="200"/>
      <c r="BE179" s="200"/>
      <c r="BF179" s="200"/>
      <c r="BG179" s="15"/>
      <c r="BH179" s="69"/>
      <c r="BJ179" s="1"/>
    </row>
    <row r="180" spans="1:62" ht="15.75" customHeight="1">
      <c r="A180" s="193"/>
      <c r="B180" s="20" t="s">
        <v>146</v>
      </c>
      <c r="C180" s="177"/>
      <c r="D180" s="177"/>
      <c r="E180" s="177"/>
      <c r="F180" s="177"/>
      <c r="G180" s="177"/>
      <c r="H180" s="177"/>
      <c r="I180" s="177"/>
      <c r="J180" s="177"/>
      <c r="K180" s="177"/>
      <c r="L180" s="177"/>
      <c r="M180" s="177"/>
      <c r="N180" s="193"/>
      <c r="O180" s="177"/>
      <c r="P180" s="177"/>
      <c r="Q180" s="177"/>
      <c r="R180" s="177"/>
      <c r="S180" s="177"/>
      <c r="T180" s="177"/>
      <c r="U180" s="177"/>
      <c r="V180" s="529">
        <f>V184-V178</f>
        <v>0</v>
      </c>
      <c r="W180" s="529"/>
      <c r="X180" s="529"/>
      <c r="Y180" s="529"/>
      <c r="Z180" s="529"/>
      <c r="AA180" s="529"/>
      <c r="AB180" s="194" t="s">
        <v>100</v>
      </c>
      <c r="AC180" s="2"/>
      <c r="AD180" s="15"/>
      <c r="AE180" s="70"/>
      <c r="AF180" s="15" t="s">
        <v>146</v>
      </c>
      <c r="AG180" s="15"/>
      <c r="AH180" s="15"/>
      <c r="AI180" s="15"/>
      <c r="AJ180" s="15"/>
      <c r="AK180" s="15"/>
      <c r="AL180" s="15"/>
      <c r="AM180" s="15"/>
      <c r="AN180" s="15"/>
      <c r="AO180" s="15"/>
      <c r="AP180" s="15"/>
      <c r="AQ180" s="15"/>
      <c r="AR180" s="69"/>
      <c r="AS180" s="70"/>
      <c r="AT180" s="15"/>
      <c r="AU180" s="15"/>
      <c r="AV180" s="15"/>
      <c r="AW180" s="15"/>
      <c r="AX180" s="15"/>
      <c r="AY180" s="15"/>
      <c r="AZ180" s="15"/>
      <c r="BA180" s="417">
        <f>BA184-BA178</f>
        <v>52268</v>
      </c>
      <c r="BB180" s="417"/>
      <c r="BC180" s="417"/>
      <c r="BD180" s="417"/>
      <c r="BE180" s="417"/>
      <c r="BF180" s="417"/>
      <c r="BG180" s="15" t="s">
        <v>100</v>
      </c>
      <c r="BH180" s="69"/>
      <c r="BJ180" s="1"/>
    </row>
    <row r="181" spans="1:62" ht="15.75" customHeight="1">
      <c r="A181" s="193"/>
      <c r="B181" s="20"/>
      <c r="C181" s="789"/>
      <c r="D181" s="177"/>
      <c r="E181" s="177"/>
      <c r="F181" s="177"/>
      <c r="G181" s="177"/>
      <c r="H181" s="177"/>
      <c r="I181" s="177"/>
      <c r="J181" s="177"/>
      <c r="K181" s="177"/>
      <c r="L181" s="177"/>
      <c r="M181" s="177"/>
      <c r="N181" s="193"/>
      <c r="O181" s="177"/>
      <c r="P181" s="177"/>
      <c r="Q181" s="177"/>
      <c r="R181" s="177"/>
      <c r="S181" s="177"/>
      <c r="T181" s="177"/>
      <c r="U181" s="177"/>
      <c r="V181" s="308"/>
      <c r="W181" s="308"/>
      <c r="X181" s="308"/>
      <c r="Y181" s="308"/>
      <c r="Z181" s="308"/>
      <c r="AA181" s="308"/>
      <c r="AB181" s="194"/>
      <c r="AC181" s="2"/>
      <c r="AD181" s="15"/>
      <c r="AE181" s="70"/>
      <c r="AF181" s="15"/>
      <c r="AG181" s="75"/>
      <c r="AH181" s="15"/>
      <c r="AI181" s="15"/>
      <c r="AJ181" s="15"/>
      <c r="AK181" s="15"/>
      <c r="AL181" s="15"/>
      <c r="AM181" s="15"/>
      <c r="AN181" s="15"/>
      <c r="AO181" s="15"/>
      <c r="AP181" s="15"/>
      <c r="AQ181" s="15"/>
      <c r="AR181" s="69"/>
      <c r="AS181" s="70"/>
      <c r="AT181" s="15"/>
      <c r="AU181" s="15"/>
      <c r="AV181" s="15"/>
      <c r="AW181" s="15"/>
      <c r="AX181" s="15"/>
      <c r="AY181" s="15"/>
      <c r="AZ181" s="15"/>
      <c r="BA181" s="200"/>
      <c r="BB181" s="200"/>
      <c r="BC181" s="200"/>
      <c r="BD181" s="200"/>
      <c r="BE181" s="200"/>
      <c r="BF181" s="200"/>
      <c r="BG181" s="15"/>
      <c r="BH181" s="69"/>
      <c r="BJ181" s="1"/>
    </row>
    <row r="182" spans="1:62" ht="15.75" customHeight="1">
      <c r="A182" s="193"/>
      <c r="B182" s="20" t="s">
        <v>147</v>
      </c>
      <c r="C182" s="177"/>
      <c r="D182" s="177"/>
      <c r="E182" s="177"/>
      <c r="F182" s="177"/>
      <c r="G182" s="177"/>
      <c r="H182" s="177"/>
      <c r="I182" s="177"/>
      <c r="J182" s="177"/>
      <c r="K182" s="177"/>
      <c r="L182" s="177"/>
      <c r="M182" s="177"/>
      <c r="N182" s="193"/>
      <c r="O182" s="177"/>
      <c r="P182" s="177"/>
      <c r="Q182" s="177"/>
      <c r="R182" s="177"/>
      <c r="S182" s="177"/>
      <c r="T182" s="177"/>
      <c r="U182" s="177"/>
      <c r="V182" s="539"/>
      <c r="W182" s="539"/>
      <c r="X182" s="539"/>
      <c r="Y182" s="539"/>
      <c r="Z182" s="539"/>
      <c r="AA182" s="539"/>
      <c r="AB182" s="194" t="s">
        <v>100</v>
      </c>
      <c r="AC182" s="2"/>
      <c r="AD182" s="15"/>
      <c r="AE182" s="70"/>
      <c r="AF182" s="15" t="s">
        <v>147</v>
      </c>
      <c r="AG182" s="15"/>
      <c r="AH182" s="15"/>
      <c r="AI182" s="15"/>
      <c r="AJ182" s="15"/>
      <c r="AK182" s="15"/>
      <c r="AL182" s="15"/>
      <c r="AM182" s="15"/>
      <c r="AN182" s="15"/>
      <c r="AO182" s="15"/>
      <c r="AP182" s="15"/>
      <c r="AQ182" s="15"/>
      <c r="AR182" s="69"/>
      <c r="AS182" s="70"/>
      <c r="AT182" s="15"/>
      <c r="AU182" s="15"/>
      <c r="AV182" s="15"/>
      <c r="AW182" s="15"/>
      <c r="AX182" s="15"/>
      <c r="AY182" s="15"/>
      <c r="AZ182" s="15"/>
      <c r="BA182" s="540">
        <v>0</v>
      </c>
      <c r="BB182" s="540"/>
      <c r="BC182" s="540"/>
      <c r="BD182" s="540"/>
      <c r="BE182" s="540"/>
      <c r="BF182" s="540"/>
      <c r="BG182" s="15" t="s">
        <v>100</v>
      </c>
      <c r="BH182" s="69"/>
      <c r="BJ182" s="1"/>
    </row>
    <row r="183" spans="1:62" ht="15.75" customHeight="1">
      <c r="A183" s="193"/>
      <c r="B183" s="177"/>
      <c r="C183" s="177"/>
      <c r="D183" s="177"/>
      <c r="E183" s="177"/>
      <c r="F183" s="177"/>
      <c r="G183" s="177"/>
      <c r="H183" s="177"/>
      <c r="I183" s="177"/>
      <c r="J183" s="177"/>
      <c r="K183" s="177"/>
      <c r="L183" s="177"/>
      <c r="M183" s="177"/>
      <c r="N183" s="193"/>
      <c r="O183" s="177"/>
      <c r="P183" s="177"/>
      <c r="Q183" s="177"/>
      <c r="R183" s="177"/>
      <c r="S183" s="177"/>
      <c r="T183" s="177"/>
      <c r="U183" s="177"/>
      <c r="V183" s="308"/>
      <c r="W183" s="308"/>
      <c r="X183" s="308"/>
      <c r="Y183" s="308"/>
      <c r="Z183" s="308"/>
      <c r="AA183" s="308"/>
      <c r="AB183" s="194"/>
      <c r="AC183" s="2"/>
      <c r="AD183" s="15"/>
      <c r="AE183" s="70"/>
      <c r="AF183" s="15"/>
      <c r="AG183" s="15"/>
      <c r="AH183" s="15"/>
      <c r="AI183" s="15"/>
      <c r="AJ183" s="15"/>
      <c r="AK183" s="15"/>
      <c r="AL183" s="15"/>
      <c r="AM183" s="15"/>
      <c r="AN183" s="15"/>
      <c r="AO183" s="15"/>
      <c r="AP183" s="15"/>
      <c r="AQ183" s="15"/>
      <c r="AR183" s="69"/>
      <c r="AS183" s="70"/>
      <c r="AT183" s="15"/>
      <c r="AU183" s="15"/>
      <c r="AV183" s="15"/>
      <c r="AW183" s="15"/>
      <c r="AX183" s="15"/>
      <c r="AY183" s="15"/>
      <c r="AZ183" s="15"/>
      <c r="BA183" s="200"/>
      <c r="BB183" s="200"/>
      <c r="BC183" s="200"/>
      <c r="BD183" s="200"/>
      <c r="BE183" s="200"/>
      <c r="BF183" s="200"/>
      <c r="BG183" s="15"/>
      <c r="BH183" s="69"/>
      <c r="BJ183" s="1"/>
    </row>
    <row r="184" spans="1:62" ht="15.75" customHeight="1">
      <c r="A184" s="193"/>
      <c r="B184" s="177"/>
      <c r="C184" s="177"/>
      <c r="D184" s="177"/>
      <c r="E184" s="177"/>
      <c r="F184" s="177"/>
      <c r="G184" s="20" t="s">
        <v>148</v>
      </c>
      <c r="H184" s="177"/>
      <c r="I184" s="177"/>
      <c r="J184" s="177"/>
      <c r="K184" s="177"/>
      <c r="L184" s="177"/>
      <c r="M184" s="177"/>
      <c r="N184" s="193"/>
      <c r="O184" s="177"/>
      <c r="P184" s="177"/>
      <c r="Q184" s="177"/>
      <c r="R184" s="177"/>
      <c r="S184" s="177"/>
      <c r="T184" s="177"/>
      <c r="U184" s="177"/>
      <c r="V184" s="529">
        <f>W204</f>
        <v>0</v>
      </c>
      <c r="W184" s="529"/>
      <c r="X184" s="529"/>
      <c r="Y184" s="529"/>
      <c r="Z184" s="529"/>
      <c r="AA184" s="529"/>
      <c r="AB184" s="194" t="s">
        <v>100</v>
      </c>
      <c r="AC184" s="2"/>
      <c r="AD184" s="15"/>
      <c r="AE184" s="70"/>
      <c r="AF184" s="15"/>
      <c r="AG184" s="15"/>
      <c r="AH184" s="15"/>
      <c r="AI184" s="15"/>
      <c r="AJ184" s="15"/>
      <c r="AK184" s="15" t="s">
        <v>148</v>
      </c>
      <c r="AL184" s="15"/>
      <c r="AM184" s="15"/>
      <c r="AN184" s="15"/>
      <c r="AO184" s="15"/>
      <c r="AP184" s="15"/>
      <c r="AQ184" s="15"/>
      <c r="AR184" s="69"/>
      <c r="AS184" s="70"/>
      <c r="AT184" s="15"/>
      <c r="AU184" s="15"/>
      <c r="AV184" s="15"/>
      <c r="AW184" s="15"/>
      <c r="AX184" s="15"/>
      <c r="AY184" s="15"/>
      <c r="AZ184" s="15"/>
      <c r="BA184" s="417">
        <f>BC204</f>
        <v>127600</v>
      </c>
      <c r="BB184" s="417"/>
      <c r="BC184" s="417"/>
      <c r="BD184" s="417"/>
      <c r="BE184" s="417"/>
      <c r="BF184" s="417"/>
      <c r="BG184" s="15" t="s">
        <v>100</v>
      </c>
      <c r="BH184" s="69"/>
      <c r="BJ184" s="1"/>
    </row>
    <row r="185" spans="1:62" ht="15.75" customHeight="1">
      <c r="A185" s="195"/>
      <c r="B185" s="196"/>
      <c r="C185" s="196"/>
      <c r="D185" s="196"/>
      <c r="E185" s="196"/>
      <c r="F185" s="196"/>
      <c r="G185" s="790" t="s">
        <v>149</v>
      </c>
      <c r="H185" s="196"/>
      <c r="I185" s="196"/>
      <c r="J185" s="196"/>
      <c r="K185" s="196"/>
      <c r="L185" s="196"/>
      <c r="M185" s="197"/>
      <c r="N185" s="195"/>
      <c r="O185" s="196"/>
      <c r="P185" s="196"/>
      <c r="Q185" s="196"/>
      <c r="R185" s="196"/>
      <c r="S185" s="196"/>
      <c r="T185" s="196"/>
      <c r="U185" s="196"/>
      <c r="V185" s="196"/>
      <c r="W185" s="196"/>
      <c r="X185" s="196"/>
      <c r="Y185" s="196"/>
      <c r="Z185" s="196"/>
      <c r="AA185" s="196"/>
      <c r="AB185" s="197"/>
      <c r="AC185" s="2"/>
      <c r="AD185" s="15"/>
      <c r="AE185" s="71"/>
      <c r="AF185" s="72"/>
      <c r="AG185" s="72"/>
      <c r="AH185" s="72"/>
      <c r="AI185" s="72"/>
      <c r="AJ185" s="72"/>
      <c r="AK185" s="72"/>
      <c r="AL185" s="76" t="s">
        <v>149</v>
      </c>
      <c r="AM185" s="72"/>
      <c r="AN185" s="72"/>
      <c r="AO185" s="72"/>
      <c r="AP185" s="72"/>
      <c r="AQ185" s="72"/>
      <c r="AR185" s="73"/>
      <c r="AS185" s="71"/>
      <c r="AT185" s="72"/>
      <c r="AU185" s="72"/>
      <c r="AV185" s="72"/>
      <c r="AW185" s="72"/>
      <c r="AX185" s="72"/>
      <c r="AY185" s="72"/>
      <c r="AZ185" s="72"/>
      <c r="BA185" s="72"/>
      <c r="BB185" s="72"/>
      <c r="BC185" s="72"/>
      <c r="BD185" s="72"/>
      <c r="BE185" s="72"/>
      <c r="BF185" s="72"/>
      <c r="BG185" s="72"/>
      <c r="BH185" s="73"/>
      <c r="BJ185" s="1"/>
    </row>
    <row r="186" spans="1:62" ht="20.100000000000001" customHeight="1">
      <c r="A186" s="177">
        <v>2</v>
      </c>
      <c r="B186" s="177" t="s">
        <v>150</v>
      </c>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2"/>
      <c r="AD186" s="15"/>
      <c r="AE186" s="15">
        <v>2</v>
      </c>
      <c r="AF186" s="15" t="s">
        <v>150</v>
      </c>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
    </row>
    <row r="187" spans="1:62" ht="20.100000000000001" customHeight="1">
      <c r="A187" s="774" t="s">
        <v>151</v>
      </c>
      <c r="B187" s="775"/>
      <c r="C187" s="775"/>
      <c r="D187" s="775"/>
      <c r="E187" s="775"/>
      <c r="F187" s="775"/>
      <c r="G187" s="775"/>
      <c r="H187" s="775"/>
      <c r="I187" s="775"/>
      <c r="J187" s="775"/>
      <c r="K187" s="775"/>
      <c r="L187" s="776"/>
      <c r="M187" s="750" t="s">
        <v>344</v>
      </c>
      <c r="N187" s="751"/>
      <c r="O187" s="751"/>
      <c r="P187" s="751"/>
      <c r="Q187" s="751"/>
      <c r="R187" s="751"/>
      <c r="S187" s="751"/>
      <c r="T187" s="791"/>
      <c r="U187" s="747" t="s">
        <v>345</v>
      </c>
      <c r="V187" s="792"/>
      <c r="W187" s="792"/>
      <c r="X187" s="792"/>
      <c r="Y187" s="792"/>
      <c r="Z187" s="792"/>
      <c r="AA187" s="792"/>
      <c r="AB187" s="792"/>
      <c r="AC187" s="11"/>
      <c r="AD187" s="15"/>
      <c r="AE187" s="384" t="s">
        <v>151</v>
      </c>
      <c r="AF187" s="384"/>
      <c r="AG187" s="384"/>
      <c r="AH187" s="384"/>
      <c r="AI187" s="384"/>
      <c r="AJ187" s="384"/>
      <c r="AK187" s="384"/>
      <c r="AL187" s="384"/>
      <c r="AM187" s="384"/>
      <c r="AN187" s="384"/>
      <c r="AO187" s="384"/>
      <c r="AP187" s="384"/>
      <c r="AQ187" s="384"/>
      <c r="AR187" s="530" t="s">
        <v>300</v>
      </c>
      <c r="AS187" s="531"/>
      <c r="AT187" s="531"/>
      <c r="AU187" s="531"/>
      <c r="AV187" s="531"/>
      <c r="AW187" s="531"/>
      <c r="AX187" s="531"/>
      <c r="AY187" s="532"/>
      <c r="AZ187" s="362" t="s">
        <v>152</v>
      </c>
      <c r="BA187" s="384"/>
      <c r="BB187" s="384"/>
      <c r="BC187" s="384"/>
      <c r="BD187" s="384"/>
      <c r="BE187" s="384"/>
      <c r="BF187" s="384"/>
      <c r="BG187" s="384"/>
      <c r="BH187" s="384"/>
      <c r="BJ187" s="1"/>
    </row>
    <row r="188" spans="1:62" ht="20.100000000000001" customHeight="1">
      <c r="A188" s="777"/>
      <c r="B188" s="793"/>
      <c r="C188" s="793"/>
      <c r="D188" s="793"/>
      <c r="E188" s="793"/>
      <c r="F188" s="793"/>
      <c r="G188" s="793"/>
      <c r="H188" s="793"/>
      <c r="I188" s="793"/>
      <c r="J188" s="793"/>
      <c r="K188" s="793"/>
      <c r="L188" s="779"/>
      <c r="M188" s="794"/>
      <c r="N188" s="795"/>
      <c r="O188" s="795"/>
      <c r="P188" s="795"/>
      <c r="Q188" s="795"/>
      <c r="R188" s="795"/>
      <c r="S188" s="795"/>
      <c r="T188" s="796"/>
      <c r="U188" s="792"/>
      <c r="V188" s="792"/>
      <c r="W188" s="792"/>
      <c r="X188" s="792"/>
      <c r="Y188" s="792"/>
      <c r="Z188" s="792"/>
      <c r="AA188" s="792"/>
      <c r="AB188" s="792"/>
      <c r="AC188" s="11"/>
      <c r="AD188" s="15"/>
      <c r="AE188" s="384"/>
      <c r="AF188" s="384"/>
      <c r="AG188" s="384"/>
      <c r="AH188" s="384"/>
      <c r="AI188" s="384"/>
      <c r="AJ188" s="384"/>
      <c r="AK188" s="384"/>
      <c r="AL188" s="384"/>
      <c r="AM188" s="384"/>
      <c r="AN188" s="384"/>
      <c r="AO188" s="384"/>
      <c r="AP188" s="384"/>
      <c r="AQ188" s="384"/>
      <c r="AR188" s="533"/>
      <c r="AS188" s="534"/>
      <c r="AT188" s="534"/>
      <c r="AU188" s="534"/>
      <c r="AV188" s="534"/>
      <c r="AW188" s="534"/>
      <c r="AX188" s="534"/>
      <c r="AY188" s="535"/>
      <c r="AZ188" s="384"/>
      <c r="BA188" s="384"/>
      <c r="BB188" s="384"/>
      <c r="BC188" s="384"/>
      <c r="BD188" s="384"/>
      <c r="BE188" s="384"/>
      <c r="BF188" s="384"/>
      <c r="BG188" s="384"/>
      <c r="BH188" s="384"/>
      <c r="BJ188" s="1"/>
    </row>
    <row r="189" spans="1:62" ht="20.100000000000001" customHeight="1">
      <c r="A189" s="780"/>
      <c r="B189" s="781"/>
      <c r="C189" s="781"/>
      <c r="D189" s="781"/>
      <c r="E189" s="781"/>
      <c r="F189" s="781"/>
      <c r="G189" s="781"/>
      <c r="H189" s="781"/>
      <c r="I189" s="781"/>
      <c r="J189" s="781"/>
      <c r="K189" s="781"/>
      <c r="L189" s="782"/>
      <c r="M189" s="797"/>
      <c r="N189" s="798"/>
      <c r="O189" s="798"/>
      <c r="P189" s="798"/>
      <c r="Q189" s="798"/>
      <c r="R189" s="798"/>
      <c r="S189" s="798"/>
      <c r="T189" s="799"/>
      <c r="U189" s="792"/>
      <c r="V189" s="792"/>
      <c r="W189" s="792"/>
      <c r="X189" s="792"/>
      <c r="Y189" s="792"/>
      <c r="Z189" s="792"/>
      <c r="AA189" s="792"/>
      <c r="AB189" s="792"/>
      <c r="AC189" s="11"/>
      <c r="AD189" s="19"/>
      <c r="AE189" s="384"/>
      <c r="AF189" s="384"/>
      <c r="AG189" s="384"/>
      <c r="AH189" s="384"/>
      <c r="AI189" s="384"/>
      <c r="AJ189" s="384"/>
      <c r="AK189" s="384"/>
      <c r="AL189" s="384"/>
      <c r="AM189" s="384"/>
      <c r="AN189" s="384"/>
      <c r="AO189" s="384"/>
      <c r="AP189" s="384"/>
      <c r="AQ189" s="384"/>
      <c r="AR189" s="536"/>
      <c r="AS189" s="537"/>
      <c r="AT189" s="537"/>
      <c r="AU189" s="537"/>
      <c r="AV189" s="537"/>
      <c r="AW189" s="537"/>
      <c r="AX189" s="537"/>
      <c r="AY189" s="538"/>
      <c r="AZ189" s="384"/>
      <c r="BA189" s="384"/>
      <c r="BB189" s="384"/>
      <c r="BC189" s="384"/>
      <c r="BD189" s="384"/>
      <c r="BE189" s="384"/>
      <c r="BF189" s="384"/>
      <c r="BG189" s="384"/>
      <c r="BH189" s="384"/>
      <c r="BJ189" s="1"/>
    </row>
    <row r="190" spans="1:62" ht="20.100000000000001" customHeight="1">
      <c r="A190" s="800" t="s">
        <v>153</v>
      </c>
      <c r="B190" s="801"/>
      <c r="C190" s="801"/>
      <c r="D190" s="801"/>
      <c r="E190" s="801"/>
      <c r="F190" s="801"/>
      <c r="G190" s="801"/>
      <c r="H190" s="801"/>
      <c r="I190" s="801"/>
      <c r="J190" s="801"/>
      <c r="K190" s="801"/>
      <c r="L190" s="801"/>
      <c r="M190" s="230"/>
      <c r="N190" s="228"/>
      <c r="O190" s="228"/>
      <c r="P190" s="228"/>
      <c r="Q190" s="228"/>
      <c r="R190" s="228"/>
      <c r="S190" s="228"/>
      <c r="T190" s="229"/>
      <c r="U190" s="802" t="s">
        <v>154</v>
      </c>
      <c r="V190" s="191"/>
      <c r="W190" s="572"/>
      <c r="X190" s="572"/>
      <c r="Y190" s="572"/>
      <c r="Z190" s="572"/>
      <c r="AA190" s="233" t="s">
        <v>155</v>
      </c>
      <c r="AB190" s="192"/>
      <c r="AC190" s="3"/>
      <c r="AD190" s="19"/>
      <c r="AE190" s="552" t="s">
        <v>156</v>
      </c>
      <c r="AF190" s="553"/>
      <c r="AG190" s="553"/>
      <c r="AH190" s="553"/>
      <c r="AI190" s="553"/>
      <c r="AJ190" s="553"/>
      <c r="AK190" s="553"/>
      <c r="AL190" s="553"/>
      <c r="AM190" s="553"/>
      <c r="AN190" s="553"/>
      <c r="AO190" s="553"/>
      <c r="AP190" s="553"/>
      <c r="AQ190" s="556"/>
      <c r="AR190" s="77"/>
      <c r="AS190" s="78"/>
      <c r="AT190" s="201"/>
      <c r="AU190" s="201"/>
      <c r="AV190" s="201"/>
      <c r="AW190" s="201"/>
      <c r="AX190" s="78"/>
      <c r="AY190" s="79"/>
      <c r="AZ190" s="80"/>
      <c r="BA190" s="81" t="s">
        <v>154</v>
      </c>
      <c r="BB190" s="82"/>
      <c r="BC190" s="548">
        <v>66000</v>
      </c>
      <c r="BD190" s="548"/>
      <c r="BE190" s="548"/>
      <c r="BF190" s="548"/>
      <c r="BG190" s="137" t="s">
        <v>155</v>
      </c>
      <c r="BH190" s="84"/>
      <c r="BJ190" s="1"/>
    </row>
    <row r="191" spans="1:62" ht="20.100000000000001" customHeight="1">
      <c r="A191" s="803"/>
      <c r="B191" s="804"/>
      <c r="C191" s="804"/>
      <c r="D191" s="804"/>
      <c r="E191" s="804"/>
      <c r="F191" s="804"/>
      <c r="G191" s="804"/>
      <c r="H191" s="804"/>
      <c r="I191" s="804"/>
      <c r="J191" s="804"/>
      <c r="K191" s="804"/>
      <c r="L191" s="804"/>
      <c r="M191" s="195"/>
      <c r="N191" s="196"/>
      <c r="O191" s="549">
        <f>ROUNDDOWN(W191*2/3,0)</f>
        <v>0</v>
      </c>
      <c r="P191" s="549"/>
      <c r="Q191" s="549"/>
      <c r="R191" s="549"/>
      <c r="S191" s="234" t="s">
        <v>100</v>
      </c>
      <c r="T191" s="197"/>
      <c r="U191" s="196"/>
      <c r="V191" s="196"/>
      <c r="W191" s="549">
        <f>INT(W190*100/110)</f>
        <v>0</v>
      </c>
      <c r="X191" s="549"/>
      <c r="Y191" s="549"/>
      <c r="Z191" s="549"/>
      <c r="AA191" s="235" t="s">
        <v>100</v>
      </c>
      <c r="AB191" s="197"/>
      <c r="AC191" s="3"/>
      <c r="AD191" s="19"/>
      <c r="AE191" s="554"/>
      <c r="AF191" s="555"/>
      <c r="AG191" s="555"/>
      <c r="AH191" s="555"/>
      <c r="AI191" s="555"/>
      <c r="AJ191" s="555"/>
      <c r="AK191" s="555"/>
      <c r="AL191" s="555"/>
      <c r="AM191" s="555"/>
      <c r="AN191" s="555"/>
      <c r="AO191" s="555"/>
      <c r="AP191" s="555"/>
      <c r="AQ191" s="557"/>
      <c r="AR191" s="71"/>
      <c r="AS191" s="72"/>
      <c r="AT191" s="550">
        <f>ROUNDDOWN(BC191*2/3,0)</f>
        <v>40000</v>
      </c>
      <c r="AU191" s="550"/>
      <c r="AV191" s="550"/>
      <c r="AW191" s="550"/>
      <c r="AX191" s="85" t="s">
        <v>100</v>
      </c>
      <c r="AY191" s="73"/>
      <c r="AZ191" s="86"/>
      <c r="BA191" s="87"/>
      <c r="BB191" s="87"/>
      <c r="BC191" s="551">
        <f>INT(BC190*100/110)</f>
        <v>60000</v>
      </c>
      <c r="BD191" s="551"/>
      <c r="BE191" s="551"/>
      <c r="BF191" s="551"/>
      <c r="BG191" s="138" t="s">
        <v>100</v>
      </c>
      <c r="BH191" s="89"/>
      <c r="BJ191" s="1"/>
    </row>
    <row r="192" spans="1:62" ht="20.100000000000001" customHeight="1">
      <c r="A192" s="805" t="s">
        <v>157</v>
      </c>
      <c r="B192" s="806"/>
      <c r="C192" s="806"/>
      <c r="D192" s="806"/>
      <c r="E192" s="806"/>
      <c r="F192" s="806"/>
      <c r="G192" s="806"/>
      <c r="H192" s="806"/>
      <c r="I192" s="806"/>
      <c r="J192" s="806"/>
      <c r="K192" s="806"/>
      <c r="L192" s="807"/>
      <c r="M192" s="230"/>
      <c r="N192" s="228"/>
      <c r="O192" s="198"/>
      <c r="P192" s="198"/>
      <c r="Q192" s="198"/>
      <c r="R192" s="198"/>
      <c r="S192" s="228"/>
      <c r="T192" s="229"/>
      <c r="U192" s="802" t="s">
        <v>154</v>
      </c>
      <c r="V192" s="191"/>
      <c r="W192" s="572"/>
      <c r="X192" s="572"/>
      <c r="Y192" s="572"/>
      <c r="Z192" s="572"/>
      <c r="AA192" s="233" t="s">
        <v>155</v>
      </c>
      <c r="AB192" s="194"/>
      <c r="AC192" s="2"/>
      <c r="AD192" s="15"/>
      <c r="AE192" s="547" t="s">
        <v>157</v>
      </c>
      <c r="AF192" s="547"/>
      <c r="AG192" s="547"/>
      <c r="AH192" s="547"/>
      <c r="AI192" s="547"/>
      <c r="AJ192" s="547"/>
      <c r="AK192" s="547"/>
      <c r="AL192" s="547"/>
      <c r="AM192" s="547"/>
      <c r="AN192" s="547"/>
      <c r="AO192" s="547"/>
      <c r="AP192" s="547"/>
      <c r="AQ192" s="547"/>
      <c r="AR192" s="77"/>
      <c r="AS192" s="78"/>
      <c r="AT192" s="201"/>
      <c r="AU192" s="201"/>
      <c r="AV192" s="201"/>
      <c r="AW192" s="201"/>
      <c r="AX192" s="78"/>
      <c r="AY192" s="79"/>
      <c r="AZ192" s="80"/>
      <c r="BA192" s="81" t="s">
        <v>154</v>
      </c>
      <c r="BB192" s="82"/>
      <c r="BC192" s="548">
        <v>24200.000000000004</v>
      </c>
      <c r="BD192" s="548"/>
      <c r="BE192" s="548"/>
      <c r="BF192" s="548"/>
      <c r="BG192" s="137" t="s">
        <v>155</v>
      </c>
      <c r="BH192" s="84"/>
      <c r="BJ192" s="1"/>
    </row>
    <row r="193" spans="1:62" ht="20.100000000000001" customHeight="1">
      <c r="A193" s="808"/>
      <c r="B193" s="809"/>
      <c r="C193" s="809"/>
      <c r="D193" s="809"/>
      <c r="E193" s="809"/>
      <c r="F193" s="809"/>
      <c r="G193" s="809"/>
      <c r="H193" s="809"/>
      <c r="I193" s="809"/>
      <c r="J193" s="809"/>
      <c r="K193" s="809"/>
      <c r="L193" s="810"/>
      <c r="M193" s="195"/>
      <c r="N193" s="196"/>
      <c r="O193" s="549">
        <f>ROUNDDOWN(W193*2/3,0)</f>
        <v>0</v>
      </c>
      <c r="P193" s="549"/>
      <c r="Q193" s="549"/>
      <c r="R193" s="549"/>
      <c r="S193" s="234" t="s">
        <v>100</v>
      </c>
      <c r="T193" s="197"/>
      <c r="U193" s="196"/>
      <c r="V193" s="196"/>
      <c r="W193" s="549">
        <f>INT(W192*100/110)</f>
        <v>0</v>
      </c>
      <c r="X193" s="549"/>
      <c r="Y193" s="549"/>
      <c r="Z193" s="549"/>
      <c r="AA193" s="235" t="s">
        <v>100</v>
      </c>
      <c r="AB193" s="197"/>
      <c r="AC193" s="2"/>
      <c r="AD193" s="15"/>
      <c r="AE193" s="547"/>
      <c r="AF193" s="547"/>
      <c r="AG193" s="547"/>
      <c r="AH193" s="547"/>
      <c r="AI193" s="547"/>
      <c r="AJ193" s="547"/>
      <c r="AK193" s="547"/>
      <c r="AL193" s="547"/>
      <c r="AM193" s="547"/>
      <c r="AN193" s="547"/>
      <c r="AO193" s="547"/>
      <c r="AP193" s="547"/>
      <c r="AQ193" s="547"/>
      <c r="AR193" s="71"/>
      <c r="AS193" s="72"/>
      <c r="AT193" s="550">
        <f>ROUNDDOWN(BC193*2/3,0)</f>
        <v>14666</v>
      </c>
      <c r="AU193" s="550"/>
      <c r="AV193" s="550"/>
      <c r="AW193" s="550"/>
      <c r="AX193" s="85" t="s">
        <v>100</v>
      </c>
      <c r="AY193" s="73"/>
      <c r="AZ193" s="86"/>
      <c r="BA193" s="87"/>
      <c r="BB193" s="87"/>
      <c r="BC193" s="551">
        <f>INT(BC192*100/110)</f>
        <v>22000</v>
      </c>
      <c r="BD193" s="551"/>
      <c r="BE193" s="551"/>
      <c r="BF193" s="551"/>
      <c r="BG193" s="138" t="s">
        <v>100</v>
      </c>
      <c r="BH193" s="89"/>
      <c r="BI193" s="1"/>
      <c r="BJ193" s="1"/>
    </row>
    <row r="194" spans="1:62" ht="20.100000000000001" customHeight="1">
      <c r="A194" s="805" t="s">
        <v>346</v>
      </c>
      <c r="B194" s="806"/>
      <c r="C194" s="806"/>
      <c r="D194" s="806"/>
      <c r="E194" s="806"/>
      <c r="F194" s="806"/>
      <c r="G194" s="806"/>
      <c r="H194" s="806"/>
      <c r="I194" s="806"/>
      <c r="J194" s="806"/>
      <c r="K194" s="806"/>
      <c r="L194" s="807"/>
      <c r="M194" s="230"/>
      <c r="N194" s="228"/>
      <c r="O194" s="198"/>
      <c r="P194" s="198"/>
      <c r="Q194" s="198"/>
      <c r="R194" s="198"/>
      <c r="S194" s="228"/>
      <c r="T194" s="229"/>
      <c r="U194" s="802" t="s">
        <v>154</v>
      </c>
      <c r="V194" s="191"/>
      <c r="W194" s="572"/>
      <c r="X194" s="572"/>
      <c r="Y194" s="572"/>
      <c r="Z194" s="572"/>
      <c r="AA194" s="233" t="s">
        <v>155</v>
      </c>
      <c r="AB194" s="194"/>
      <c r="AC194" s="2"/>
      <c r="AD194" s="15"/>
      <c r="AE194" s="547" t="s">
        <v>158</v>
      </c>
      <c r="AF194" s="547"/>
      <c r="AG194" s="547"/>
      <c r="AH194" s="547"/>
      <c r="AI194" s="547"/>
      <c r="AJ194" s="547"/>
      <c r="AK194" s="547"/>
      <c r="AL194" s="547"/>
      <c r="AM194" s="547"/>
      <c r="AN194" s="547"/>
      <c r="AO194" s="547"/>
      <c r="AP194" s="547"/>
      <c r="AQ194" s="547"/>
      <c r="AR194" s="77"/>
      <c r="AS194" s="78"/>
      <c r="AT194" s="201"/>
      <c r="AU194" s="201"/>
      <c r="AV194" s="201"/>
      <c r="AW194" s="201"/>
      <c r="AX194" s="78"/>
      <c r="AY194" s="79"/>
      <c r="AZ194" s="80"/>
      <c r="BA194" s="81" t="s">
        <v>154</v>
      </c>
      <c r="BB194" s="82"/>
      <c r="BC194" s="548">
        <v>37400</v>
      </c>
      <c r="BD194" s="548"/>
      <c r="BE194" s="548"/>
      <c r="BF194" s="548"/>
      <c r="BG194" s="137" t="s">
        <v>155</v>
      </c>
      <c r="BH194" s="84"/>
      <c r="BI194" s="1"/>
      <c r="BJ194" s="1"/>
    </row>
    <row r="195" spans="1:62" ht="20.100000000000001" customHeight="1">
      <c r="A195" s="808"/>
      <c r="B195" s="809"/>
      <c r="C195" s="809"/>
      <c r="D195" s="809"/>
      <c r="E195" s="809"/>
      <c r="F195" s="809"/>
      <c r="G195" s="809"/>
      <c r="H195" s="809"/>
      <c r="I195" s="809"/>
      <c r="J195" s="809"/>
      <c r="K195" s="809"/>
      <c r="L195" s="810"/>
      <c r="M195" s="195"/>
      <c r="N195" s="196"/>
      <c r="O195" s="549">
        <f>ROUNDDOWN(W195*2/3,0)</f>
        <v>0</v>
      </c>
      <c r="P195" s="549"/>
      <c r="Q195" s="549"/>
      <c r="R195" s="549"/>
      <c r="S195" s="234" t="s">
        <v>100</v>
      </c>
      <c r="T195" s="197"/>
      <c r="U195" s="196"/>
      <c r="V195" s="196"/>
      <c r="W195" s="549">
        <f>INT(W194*100/110)</f>
        <v>0</v>
      </c>
      <c r="X195" s="549"/>
      <c r="Y195" s="549"/>
      <c r="Z195" s="549"/>
      <c r="AA195" s="235" t="s">
        <v>100</v>
      </c>
      <c r="AB195" s="197"/>
      <c r="AC195" s="2"/>
      <c r="AD195" s="15"/>
      <c r="AE195" s="547"/>
      <c r="AF195" s="547"/>
      <c r="AG195" s="547"/>
      <c r="AH195" s="547"/>
      <c r="AI195" s="547"/>
      <c r="AJ195" s="547"/>
      <c r="AK195" s="547"/>
      <c r="AL195" s="547"/>
      <c r="AM195" s="547"/>
      <c r="AN195" s="547"/>
      <c r="AO195" s="547"/>
      <c r="AP195" s="547"/>
      <c r="AQ195" s="547"/>
      <c r="AR195" s="71"/>
      <c r="AS195" s="72"/>
      <c r="AT195" s="550">
        <f>ROUNDDOWN((21000+10000)*2/3,0)</f>
        <v>20666</v>
      </c>
      <c r="AU195" s="550"/>
      <c r="AV195" s="550"/>
      <c r="AW195" s="550"/>
      <c r="AX195" s="85" t="s">
        <v>100</v>
      </c>
      <c r="AY195" s="73"/>
      <c r="AZ195" s="86"/>
      <c r="BA195" s="87"/>
      <c r="BB195" s="87"/>
      <c r="BC195" s="551">
        <f>INT(BC194*100/110)</f>
        <v>34000</v>
      </c>
      <c r="BD195" s="551"/>
      <c r="BE195" s="551"/>
      <c r="BF195" s="551"/>
      <c r="BG195" s="138" t="s">
        <v>100</v>
      </c>
      <c r="BH195" s="89"/>
      <c r="BI195" s="1"/>
      <c r="BJ195" s="1"/>
    </row>
    <row r="196" spans="1:62" ht="20.100000000000001" customHeight="1">
      <c r="A196" s="805" t="s">
        <v>159</v>
      </c>
      <c r="B196" s="806"/>
      <c r="C196" s="806"/>
      <c r="D196" s="806"/>
      <c r="E196" s="806"/>
      <c r="F196" s="806"/>
      <c r="G196" s="806"/>
      <c r="H196" s="806"/>
      <c r="I196" s="806"/>
      <c r="J196" s="806"/>
      <c r="K196" s="806"/>
      <c r="L196" s="807"/>
      <c r="M196" s="230"/>
      <c r="N196" s="228"/>
      <c r="O196" s="198"/>
      <c r="P196" s="198"/>
      <c r="Q196" s="198"/>
      <c r="R196" s="198"/>
      <c r="S196" s="228"/>
      <c r="T196" s="229"/>
      <c r="U196" s="802" t="s">
        <v>154</v>
      </c>
      <c r="V196" s="191"/>
      <c r="W196" s="572"/>
      <c r="X196" s="572"/>
      <c r="Y196" s="572"/>
      <c r="Z196" s="572"/>
      <c r="AA196" s="233" t="s">
        <v>155</v>
      </c>
      <c r="AB196" s="194"/>
      <c r="AC196" s="2"/>
      <c r="AD196" s="15"/>
      <c r="AE196" s="547" t="s">
        <v>159</v>
      </c>
      <c r="AF196" s="547"/>
      <c r="AG196" s="547"/>
      <c r="AH196" s="547"/>
      <c r="AI196" s="547"/>
      <c r="AJ196" s="547"/>
      <c r="AK196" s="547"/>
      <c r="AL196" s="547"/>
      <c r="AM196" s="547"/>
      <c r="AN196" s="547"/>
      <c r="AO196" s="547"/>
      <c r="AP196" s="547"/>
      <c r="AQ196" s="547"/>
      <c r="AR196" s="77"/>
      <c r="AS196" s="78"/>
      <c r="AT196" s="201"/>
      <c r="AU196" s="201"/>
      <c r="AV196" s="201"/>
      <c r="AW196" s="201"/>
      <c r="AX196" s="78"/>
      <c r="AY196" s="79"/>
      <c r="AZ196" s="80"/>
      <c r="BA196" s="81" t="s">
        <v>154</v>
      </c>
      <c r="BB196" s="82"/>
      <c r="BC196" s="558"/>
      <c r="BD196" s="558"/>
      <c r="BE196" s="558"/>
      <c r="BF196" s="558"/>
      <c r="BG196" s="137" t="s">
        <v>155</v>
      </c>
      <c r="BH196" s="84"/>
      <c r="BI196" s="1"/>
      <c r="BJ196" s="1"/>
    </row>
    <row r="197" spans="1:62" ht="20.100000000000001" customHeight="1">
      <c r="A197" s="808"/>
      <c r="B197" s="809"/>
      <c r="C197" s="809"/>
      <c r="D197" s="809"/>
      <c r="E197" s="809"/>
      <c r="F197" s="809"/>
      <c r="G197" s="809"/>
      <c r="H197" s="809"/>
      <c r="I197" s="809"/>
      <c r="J197" s="809"/>
      <c r="K197" s="809"/>
      <c r="L197" s="810"/>
      <c r="M197" s="195"/>
      <c r="N197" s="196"/>
      <c r="O197" s="549">
        <f>ROUNDDOWN(W197*2/3,0)</f>
        <v>0</v>
      </c>
      <c r="P197" s="549"/>
      <c r="Q197" s="549"/>
      <c r="R197" s="549"/>
      <c r="S197" s="234" t="s">
        <v>100</v>
      </c>
      <c r="T197" s="197"/>
      <c r="U197" s="196"/>
      <c r="V197" s="196"/>
      <c r="W197" s="549">
        <f>INT(W196*100/110)</f>
        <v>0</v>
      </c>
      <c r="X197" s="549"/>
      <c r="Y197" s="549"/>
      <c r="Z197" s="549"/>
      <c r="AA197" s="235" t="s">
        <v>100</v>
      </c>
      <c r="AB197" s="197"/>
      <c r="AC197" s="2"/>
      <c r="AD197" s="15"/>
      <c r="AE197" s="547"/>
      <c r="AF197" s="547"/>
      <c r="AG197" s="547"/>
      <c r="AH197" s="547"/>
      <c r="AI197" s="547"/>
      <c r="AJ197" s="547"/>
      <c r="AK197" s="547"/>
      <c r="AL197" s="547"/>
      <c r="AM197" s="547"/>
      <c r="AN197" s="547"/>
      <c r="AO197" s="547"/>
      <c r="AP197" s="547"/>
      <c r="AQ197" s="547"/>
      <c r="AR197" s="71"/>
      <c r="AS197" s="72"/>
      <c r="AT197" s="550">
        <f>ROUNDDOWN(BC197*2/3,0)</f>
        <v>0</v>
      </c>
      <c r="AU197" s="550"/>
      <c r="AV197" s="550"/>
      <c r="AW197" s="550"/>
      <c r="AX197" s="85" t="s">
        <v>100</v>
      </c>
      <c r="AY197" s="73"/>
      <c r="AZ197" s="86"/>
      <c r="BA197" s="87"/>
      <c r="BB197" s="87"/>
      <c r="BC197" s="551">
        <f>INT(BC196*100/110)</f>
        <v>0</v>
      </c>
      <c r="BD197" s="551"/>
      <c r="BE197" s="551"/>
      <c r="BF197" s="551"/>
      <c r="BG197" s="138" t="s">
        <v>100</v>
      </c>
      <c r="BH197" s="89"/>
      <c r="BI197" s="1"/>
      <c r="BJ197" s="1"/>
    </row>
    <row r="198" spans="1:62" ht="20.100000000000001" customHeight="1">
      <c r="A198" s="805" t="s">
        <v>160</v>
      </c>
      <c r="B198" s="806"/>
      <c r="C198" s="806"/>
      <c r="D198" s="806"/>
      <c r="E198" s="806"/>
      <c r="F198" s="806"/>
      <c r="G198" s="806"/>
      <c r="H198" s="806"/>
      <c r="I198" s="806"/>
      <c r="J198" s="806"/>
      <c r="K198" s="806"/>
      <c r="L198" s="807"/>
      <c r="M198" s="230"/>
      <c r="N198" s="228"/>
      <c r="O198" s="198"/>
      <c r="P198" s="198"/>
      <c r="Q198" s="198"/>
      <c r="R198" s="198"/>
      <c r="S198" s="228"/>
      <c r="T198" s="229"/>
      <c r="U198" s="802" t="s">
        <v>154</v>
      </c>
      <c r="V198" s="191"/>
      <c r="W198" s="572"/>
      <c r="X198" s="572"/>
      <c r="Y198" s="572"/>
      <c r="Z198" s="572"/>
      <c r="AA198" s="233" t="s">
        <v>155</v>
      </c>
      <c r="AB198" s="194"/>
      <c r="AC198" s="2"/>
      <c r="AD198" s="15"/>
      <c r="AE198" s="547" t="s">
        <v>160</v>
      </c>
      <c r="AF198" s="547"/>
      <c r="AG198" s="547"/>
      <c r="AH198" s="547"/>
      <c r="AI198" s="547"/>
      <c r="AJ198" s="547"/>
      <c r="AK198" s="547"/>
      <c r="AL198" s="547"/>
      <c r="AM198" s="547"/>
      <c r="AN198" s="547"/>
      <c r="AO198" s="547"/>
      <c r="AP198" s="547"/>
      <c r="AQ198" s="547"/>
      <c r="AR198" s="77"/>
      <c r="AS198" s="78"/>
      <c r="AT198" s="201"/>
      <c r="AU198" s="201"/>
      <c r="AV198" s="201"/>
      <c r="AW198" s="201"/>
      <c r="AX198" s="78"/>
      <c r="AY198" s="79"/>
      <c r="AZ198" s="80"/>
      <c r="BA198" s="81" t="s">
        <v>154</v>
      </c>
      <c r="BB198" s="82"/>
      <c r="BC198" s="558"/>
      <c r="BD198" s="558"/>
      <c r="BE198" s="558"/>
      <c r="BF198" s="558"/>
      <c r="BG198" s="137" t="s">
        <v>155</v>
      </c>
      <c r="BH198" s="84"/>
      <c r="BI198" s="1"/>
      <c r="BJ198" s="1"/>
    </row>
    <row r="199" spans="1:62" ht="20.100000000000001" customHeight="1">
      <c r="A199" s="808"/>
      <c r="B199" s="809"/>
      <c r="C199" s="809"/>
      <c r="D199" s="809"/>
      <c r="E199" s="809"/>
      <c r="F199" s="809"/>
      <c r="G199" s="809"/>
      <c r="H199" s="809"/>
      <c r="I199" s="809"/>
      <c r="J199" s="809"/>
      <c r="K199" s="809"/>
      <c r="L199" s="810"/>
      <c r="M199" s="195"/>
      <c r="N199" s="196"/>
      <c r="O199" s="549">
        <f>ROUNDDOWN(W199*2/3,0)</f>
        <v>0</v>
      </c>
      <c r="P199" s="549"/>
      <c r="Q199" s="549"/>
      <c r="R199" s="549"/>
      <c r="S199" s="234" t="s">
        <v>100</v>
      </c>
      <c r="T199" s="197"/>
      <c r="U199" s="196"/>
      <c r="V199" s="196"/>
      <c r="W199" s="549">
        <f>INT(W198*100/110)</f>
        <v>0</v>
      </c>
      <c r="X199" s="549"/>
      <c r="Y199" s="549"/>
      <c r="Z199" s="549"/>
      <c r="AA199" s="235" t="s">
        <v>100</v>
      </c>
      <c r="AB199" s="197"/>
      <c r="AC199" s="2"/>
      <c r="AD199" s="15"/>
      <c r="AE199" s="547"/>
      <c r="AF199" s="547"/>
      <c r="AG199" s="547"/>
      <c r="AH199" s="547"/>
      <c r="AI199" s="547"/>
      <c r="AJ199" s="547"/>
      <c r="AK199" s="547"/>
      <c r="AL199" s="547"/>
      <c r="AM199" s="547"/>
      <c r="AN199" s="547"/>
      <c r="AO199" s="547"/>
      <c r="AP199" s="547"/>
      <c r="AQ199" s="547"/>
      <c r="AR199" s="71"/>
      <c r="AS199" s="72"/>
      <c r="AT199" s="550">
        <f>ROUNDDOWN(BC199*2/3,0)</f>
        <v>0</v>
      </c>
      <c r="AU199" s="550"/>
      <c r="AV199" s="550"/>
      <c r="AW199" s="550"/>
      <c r="AX199" s="85" t="s">
        <v>100</v>
      </c>
      <c r="AY199" s="73"/>
      <c r="AZ199" s="86"/>
      <c r="BA199" s="87"/>
      <c r="BB199" s="87"/>
      <c r="BC199" s="551">
        <f>INT(BC198*100/110)</f>
        <v>0</v>
      </c>
      <c r="BD199" s="551"/>
      <c r="BE199" s="551"/>
      <c r="BF199" s="551"/>
      <c r="BG199" s="138" t="s">
        <v>100</v>
      </c>
      <c r="BH199" s="89"/>
      <c r="BI199" s="1"/>
      <c r="BJ199" s="1"/>
    </row>
    <row r="200" spans="1:62" ht="20.100000000000001" customHeight="1">
      <c r="A200" s="805" t="s">
        <v>161</v>
      </c>
      <c r="B200" s="806"/>
      <c r="C200" s="806"/>
      <c r="D200" s="806"/>
      <c r="E200" s="806"/>
      <c r="F200" s="806"/>
      <c r="G200" s="806"/>
      <c r="H200" s="806"/>
      <c r="I200" s="806"/>
      <c r="J200" s="806"/>
      <c r="K200" s="806"/>
      <c r="L200" s="806"/>
      <c r="M200" s="230"/>
      <c r="N200" s="228"/>
      <c r="O200" s="198"/>
      <c r="P200" s="198"/>
      <c r="Q200" s="198"/>
      <c r="R200" s="198"/>
      <c r="S200" s="228"/>
      <c r="T200" s="229"/>
      <c r="U200" s="802" t="s">
        <v>154</v>
      </c>
      <c r="V200" s="191"/>
      <c r="W200" s="572"/>
      <c r="X200" s="572"/>
      <c r="Y200" s="572"/>
      <c r="Z200" s="572"/>
      <c r="AA200" s="233" t="s">
        <v>155</v>
      </c>
      <c r="AB200" s="194"/>
      <c r="AC200" s="2"/>
      <c r="AD200" s="15"/>
      <c r="AE200" s="541" t="s">
        <v>161</v>
      </c>
      <c r="AF200" s="542"/>
      <c r="AG200" s="542"/>
      <c r="AH200" s="542"/>
      <c r="AI200" s="542"/>
      <c r="AJ200" s="542"/>
      <c r="AK200" s="542"/>
      <c r="AL200" s="542"/>
      <c r="AM200" s="542"/>
      <c r="AN200" s="542"/>
      <c r="AO200" s="542"/>
      <c r="AP200" s="542"/>
      <c r="AQ200" s="543"/>
      <c r="AR200" s="77"/>
      <c r="AS200" s="78"/>
      <c r="AT200" s="201"/>
      <c r="AU200" s="201"/>
      <c r="AV200" s="201"/>
      <c r="AW200" s="201"/>
      <c r="AX200" s="78"/>
      <c r="AY200" s="79"/>
      <c r="AZ200" s="80"/>
      <c r="BA200" s="81" t="s">
        <v>154</v>
      </c>
      <c r="BB200" s="82"/>
      <c r="BC200" s="558"/>
      <c r="BD200" s="558"/>
      <c r="BE200" s="558"/>
      <c r="BF200" s="558"/>
      <c r="BG200" s="137" t="s">
        <v>155</v>
      </c>
      <c r="BH200" s="84"/>
      <c r="BI200" s="1"/>
      <c r="BJ200" s="1"/>
    </row>
    <row r="201" spans="1:62" ht="20.100000000000001" customHeight="1">
      <c r="A201" s="808"/>
      <c r="B201" s="809"/>
      <c r="C201" s="809"/>
      <c r="D201" s="809"/>
      <c r="E201" s="809"/>
      <c r="F201" s="809"/>
      <c r="G201" s="809"/>
      <c r="H201" s="809"/>
      <c r="I201" s="809"/>
      <c r="J201" s="809"/>
      <c r="K201" s="809"/>
      <c r="L201" s="809"/>
      <c r="M201" s="195"/>
      <c r="N201" s="196"/>
      <c r="O201" s="549">
        <f>ROUNDDOWN(W201*2/3,0)</f>
        <v>0</v>
      </c>
      <c r="P201" s="549"/>
      <c r="Q201" s="549"/>
      <c r="R201" s="549"/>
      <c r="S201" s="234" t="s">
        <v>100</v>
      </c>
      <c r="T201" s="197"/>
      <c r="U201" s="196"/>
      <c r="V201" s="196"/>
      <c r="W201" s="549">
        <f>INT(W200*100/110)</f>
        <v>0</v>
      </c>
      <c r="X201" s="549"/>
      <c r="Y201" s="549"/>
      <c r="Z201" s="549"/>
      <c r="AA201" s="235" t="s">
        <v>100</v>
      </c>
      <c r="AB201" s="197"/>
      <c r="AC201" s="2"/>
      <c r="AD201" s="15"/>
      <c r="AE201" s="559"/>
      <c r="AF201" s="420"/>
      <c r="AG201" s="420"/>
      <c r="AH201" s="420"/>
      <c r="AI201" s="420"/>
      <c r="AJ201" s="420"/>
      <c r="AK201" s="420"/>
      <c r="AL201" s="420"/>
      <c r="AM201" s="420"/>
      <c r="AN201" s="420"/>
      <c r="AO201" s="420"/>
      <c r="AP201" s="420"/>
      <c r="AQ201" s="560"/>
      <c r="AR201" s="71"/>
      <c r="AS201" s="72"/>
      <c r="AT201" s="550">
        <f>ROUNDDOWN(BC201*2/3,0)</f>
        <v>0</v>
      </c>
      <c r="AU201" s="550"/>
      <c r="AV201" s="550"/>
      <c r="AW201" s="550"/>
      <c r="AX201" s="85" t="s">
        <v>100</v>
      </c>
      <c r="AY201" s="73"/>
      <c r="AZ201" s="86"/>
      <c r="BA201" s="87"/>
      <c r="BB201" s="87"/>
      <c r="BC201" s="551">
        <f>INT(BC200*100/110)</f>
        <v>0</v>
      </c>
      <c r="BD201" s="551"/>
      <c r="BE201" s="551"/>
      <c r="BF201" s="551"/>
      <c r="BG201" s="138" t="s">
        <v>100</v>
      </c>
      <c r="BH201" s="89"/>
      <c r="BI201" s="1"/>
      <c r="BJ201" s="1"/>
    </row>
    <row r="202" spans="1:62" ht="20.100000000000001" customHeight="1">
      <c r="A202" s="805" t="s">
        <v>162</v>
      </c>
      <c r="B202" s="806"/>
      <c r="C202" s="806"/>
      <c r="D202" s="806"/>
      <c r="E202" s="806"/>
      <c r="F202" s="806"/>
      <c r="G202" s="806"/>
      <c r="H202" s="806"/>
      <c r="I202" s="806"/>
      <c r="J202" s="806"/>
      <c r="K202" s="806"/>
      <c r="L202" s="807"/>
      <c r="M202" s="230"/>
      <c r="N202" s="228"/>
      <c r="O202" s="198"/>
      <c r="P202" s="198"/>
      <c r="Q202" s="198"/>
      <c r="R202" s="198"/>
      <c r="S202" s="228"/>
      <c r="T202" s="229"/>
      <c r="U202" s="802" t="s">
        <v>154</v>
      </c>
      <c r="V202" s="191"/>
      <c r="W202" s="572"/>
      <c r="X202" s="572"/>
      <c r="Y202" s="572"/>
      <c r="Z202" s="572"/>
      <c r="AA202" s="233" t="s">
        <v>155</v>
      </c>
      <c r="AB202" s="194"/>
      <c r="AC202" s="2"/>
      <c r="AD202" s="15"/>
      <c r="AE202" s="547" t="s">
        <v>162</v>
      </c>
      <c r="AF202" s="547"/>
      <c r="AG202" s="547"/>
      <c r="AH202" s="547"/>
      <c r="AI202" s="547"/>
      <c r="AJ202" s="547"/>
      <c r="AK202" s="547"/>
      <c r="AL202" s="547"/>
      <c r="AM202" s="547"/>
      <c r="AN202" s="547"/>
      <c r="AO202" s="547"/>
      <c r="AP202" s="547"/>
      <c r="AQ202" s="547"/>
      <c r="AR202" s="77"/>
      <c r="AS202" s="78"/>
      <c r="AT202" s="201"/>
      <c r="AU202" s="201"/>
      <c r="AV202" s="201"/>
      <c r="AW202" s="201"/>
      <c r="AX202" s="78"/>
      <c r="AY202" s="79"/>
      <c r="AZ202" s="80"/>
      <c r="BA202" s="81" t="s">
        <v>154</v>
      </c>
      <c r="BB202" s="82"/>
      <c r="BC202" s="558"/>
      <c r="BD202" s="558"/>
      <c r="BE202" s="558"/>
      <c r="BF202" s="558"/>
      <c r="BG202" s="137" t="s">
        <v>155</v>
      </c>
      <c r="BH202" s="84"/>
      <c r="BI202" s="1"/>
      <c r="BJ202" s="1"/>
    </row>
    <row r="203" spans="1:62" ht="20.100000000000001" customHeight="1">
      <c r="A203" s="808"/>
      <c r="B203" s="809"/>
      <c r="C203" s="809"/>
      <c r="D203" s="809"/>
      <c r="E203" s="809"/>
      <c r="F203" s="809"/>
      <c r="G203" s="809"/>
      <c r="H203" s="809"/>
      <c r="I203" s="809"/>
      <c r="J203" s="809"/>
      <c r="K203" s="809"/>
      <c r="L203" s="810"/>
      <c r="M203" s="195"/>
      <c r="N203" s="196"/>
      <c r="O203" s="549">
        <f>ROUNDDOWN(W203*2/3,0)</f>
        <v>0</v>
      </c>
      <c r="P203" s="549"/>
      <c r="Q203" s="549"/>
      <c r="R203" s="549"/>
      <c r="S203" s="234" t="s">
        <v>100</v>
      </c>
      <c r="T203" s="197"/>
      <c r="U203" s="196"/>
      <c r="V203" s="196"/>
      <c r="W203" s="549">
        <f>INT(W202*100/110)</f>
        <v>0</v>
      </c>
      <c r="X203" s="549"/>
      <c r="Y203" s="549"/>
      <c r="Z203" s="549"/>
      <c r="AA203" s="235" t="s">
        <v>100</v>
      </c>
      <c r="AB203" s="197"/>
      <c r="AC203" s="2"/>
      <c r="AD203" s="15"/>
      <c r="AE203" s="547"/>
      <c r="AF203" s="547"/>
      <c r="AG203" s="547"/>
      <c r="AH203" s="547"/>
      <c r="AI203" s="547"/>
      <c r="AJ203" s="547"/>
      <c r="AK203" s="547"/>
      <c r="AL203" s="547"/>
      <c r="AM203" s="547"/>
      <c r="AN203" s="547"/>
      <c r="AO203" s="547"/>
      <c r="AP203" s="547"/>
      <c r="AQ203" s="547"/>
      <c r="AR203" s="71"/>
      <c r="AS203" s="72"/>
      <c r="AT203" s="550">
        <f>ROUNDDOWN(BC203*2/3,0)</f>
        <v>0</v>
      </c>
      <c r="AU203" s="550"/>
      <c r="AV203" s="550"/>
      <c r="AW203" s="550"/>
      <c r="AX203" s="85" t="s">
        <v>100</v>
      </c>
      <c r="AY203" s="73"/>
      <c r="AZ203" s="86"/>
      <c r="BA203" s="87"/>
      <c r="BB203" s="87"/>
      <c r="BC203" s="551">
        <f>INT(BC202*100/110)</f>
        <v>0</v>
      </c>
      <c r="BD203" s="551"/>
      <c r="BE203" s="551"/>
      <c r="BF203" s="551"/>
      <c r="BG203" s="138" t="s">
        <v>100</v>
      </c>
      <c r="BH203" s="89"/>
      <c r="BI203" s="1"/>
      <c r="BJ203" s="1"/>
    </row>
    <row r="204" spans="1:62" ht="20.100000000000001" customHeight="1">
      <c r="A204" s="811"/>
      <c r="B204" s="812"/>
      <c r="C204" s="812"/>
      <c r="D204" s="812"/>
      <c r="E204" s="812"/>
      <c r="F204" s="812"/>
      <c r="G204" s="812"/>
      <c r="H204" s="812"/>
      <c r="I204" s="812"/>
      <c r="J204" s="812"/>
      <c r="K204" s="812"/>
      <c r="L204" s="812"/>
      <c r="M204" s="230"/>
      <c r="N204" s="228"/>
      <c r="O204" s="198"/>
      <c r="P204" s="198"/>
      <c r="Q204" s="198"/>
      <c r="R204" s="198"/>
      <c r="S204" s="228"/>
      <c r="T204" s="229"/>
      <c r="U204" s="802" t="s">
        <v>154</v>
      </c>
      <c r="V204" s="191"/>
      <c r="W204" s="572">
        <f>SUM(W190,W192,W194,W196,W198,W200,W202)</f>
        <v>0</v>
      </c>
      <c r="X204" s="572"/>
      <c r="Y204" s="572"/>
      <c r="Z204" s="572"/>
      <c r="AA204" s="233" t="s">
        <v>155</v>
      </c>
      <c r="AB204" s="194"/>
      <c r="AC204" s="2"/>
      <c r="AD204" s="15"/>
      <c r="AE204" s="90"/>
      <c r="AF204" s="91"/>
      <c r="AG204" s="91"/>
      <c r="AH204" s="91"/>
      <c r="AI204" s="91"/>
      <c r="AJ204" s="91"/>
      <c r="AK204" s="91"/>
      <c r="AL204" s="91"/>
      <c r="AM204" s="91"/>
      <c r="AN204" s="91"/>
      <c r="AO204" s="91"/>
      <c r="AP204" s="91"/>
      <c r="AQ204" s="92"/>
      <c r="AR204" s="77"/>
      <c r="AS204" s="78"/>
      <c r="AT204" s="201"/>
      <c r="AU204" s="201"/>
      <c r="AV204" s="201"/>
      <c r="AW204" s="201"/>
      <c r="AX204" s="78"/>
      <c r="AY204" s="79"/>
      <c r="AZ204" s="93"/>
      <c r="BA204" s="81" t="s">
        <v>154</v>
      </c>
      <c r="BB204" s="82"/>
      <c r="BC204" s="572">
        <f>SUM(BC190,BC192,BC194,BC196,BC198,BC200,BC202)</f>
        <v>127600</v>
      </c>
      <c r="BD204" s="572"/>
      <c r="BE204" s="572"/>
      <c r="BF204" s="572"/>
      <c r="BG204" s="137" t="s">
        <v>155</v>
      </c>
      <c r="BH204" s="84"/>
      <c r="BI204" s="1"/>
      <c r="BJ204" s="1"/>
    </row>
    <row r="205" spans="1:62" ht="20.100000000000001" customHeight="1">
      <c r="A205" s="813"/>
      <c r="B205" s="242"/>
      <c r="C205" s="242"/>
      <c r="D205" s="242"/>
      <c r="E205" s="242"/>
      <c r="F205" s="242"/>
      <c r="G205" s="242"/>
      <c r="H205" s="219"/>
      <c r="I205" s="202" t="s">
        <v>163</v>
      </c>
      <c r="J205" s="20"/>
      <c r="K205" s="242"/>
      <c r="L205" s="242"/>
      <c r="M205" s="240"/>
      <c r="N205" s="244"/>
      <c r="O205" s="561">
        <f>SUM(O191,O193,O195,O197,O199,O201,O203)</f>
        <v>0</v>
      </c>
      <c r="P205" s="561"/>
      <c r="Q205" s="561"/>
      <c r="R205" s="561"/>
      <c r="S205" s="177" t="s">
        <v>100</v>
      </c>
      <c r="T205" s="237"/>
      <c r="U205" s="177"/>
      <c r="V205" s="177"/>
      <c r="W205" s="561">
        <f>SUM(W191,W193,W195,W197,W199,W201,W203)</f>
        <v>0</v>
      </c>
      <c r="X205" s="561"/>
      <c r="Y205" s="561"/>
      <c r="Z205" s="561"/>
      <c r="AA205" s="209" t="s">
        <v>100</v>
      </c>
      <c r="AB205" s="194"/>
      <c r="AC205" s="2"/>
      <c r="AD205" s="15"/>
      <c r="AE205" s="94"/>
      <c r="AF205" s="95"/>
      <c r="AG205" s="95"/>
      <c r="AH205" s="95"/>
      <c r="AI205" s="95"/>
      <c r="AJ205" s="95"/>
      <c r="AK205" s="95"/>
      <c r="AL205" s="95"/>
      <c r="AM205" s="96" t="s">
        <v>163</v>
      </c>
      <c r="AN205" s="15"/>
      <c r="AO205" s="95"/>
      <c r="AP205" s="95"/>
      <c r="AQ205" s="97"/>
      <c r="AR205" s="98"/>
      <c r="AS205" s="96"/>
      <c r="AT205" s="561">
        <f>SUM(AT191,AT193,AT195,AT197,AT199,AT201,AT203)</f>
        <v>75332</v>
      </c>
      <c r="AU205" s="561"/>
      <c r="AV205" s="561"/>
      <c r="AW205" s="561"/>
      <c r="AX205" s="133" t="s">
        <v>100</v>
      </c>
      <c r="AY205" s="99"/>
      <c r="AZ205" s="67"/>
      <c r="BA205" s="20"/>
      <c r="BB205" s="20"/>
      <c r="BC205" s="561">
        <f>SUM(BC191,BC193,BC195,BC197,BC199,BC201,BC203)</f>
        <v>116000</v>
      </c>
      <c r="BD205" s="561"/>
      <c r="BE205" s="561"/>
      <c r="BF205" s="561"/>
      <c r="BG205" s="139" t="s">
        <v>100</v>
      </c>
      <c r="BH205" s="101"/>
      <c r="BI205" s="1"/>
      <c r="BJ205" s="1"/>
    </row>
    <row r="206" spans="1:62" ht="20.100000000000001" customHeight="1">
      <c r="A206" s="813"/>
      <c r="B206" s="242"/>
      <c r="C206" s="242"/>
      <c r="D206" s="242"/>
      <c r="E206" s="242"/>
      <c r="F206" s="242"/>
      <c r="G206" s="242"/>
      <c r="H206" s="219"/>
      <c r="I206" s="219"/>
      <c r="J206" s="219"/>
      <c r="K206" s="242"/>
      <c r="L206" s="242"/>
      <c r="M206" s="240"/>
      <c r="N206" s="244"/>
      <c r="O206" s="199"/>
      <c r="P206" s="199"/>
      <c r="Q206" s="199"/>
      <c r="R206" s="199"/>
      <c r="S206" s="177"/>
      <c r="T206" s="237"/>
      <c r="U206" s="177"/>
      <c r="V206" s="177"/>
      <c r="W206" s="814"/>
      <c r="X206" s="814"/>
      <c r="Y206" s="814"/>
      <c r="Z206" s="814"/>
      <c r="AA206" s="177"/>
      <c r="AB206" s="194"/>
      <c r="AC206" s="2"/>
      <c r="AD206" s="15"/>
      <c r="AE206" s="94"/>
      <c r="AF206" s="95"/>
      <c r="AG206" s="95"/>
      <c r="AH206" s="95"/>
      <c r="AI206" s="95"/>
      <c r="AJ206" s="95"/>
      <c r="AK206" s="95"/>
      <c r="AL206" s="95"/>
      <c r="AM206" s="95"/>
      <c r="AN206" s="95"/>
      <c r="AO206" s="95"/>
      <c r="AP206" s="95"/>
      <c r="AQ206" s="97"/>
      <c r="AR206" s="98"/>
      <c r="AS206" s="96"/>
      <c r="AT206" s="202"/>
      <c r="AU206" s="202"/>
      <c r="AV206" s="202"/>
      <c r="AW206" s="202"/>
      <c r="AX206" s="96"/>
      <c r="AY206" s="99"/>
      <c r="AZ206" s="67"/>
      <c r="BA206" s="19"/>
      <c r="BB206" s="19"/>
      <c r="BC206" s="19"/>
      <c r="BD206" s="19"/>
      <c r="BE206" s="19"/>
      <c r="BF206" s="19"/>
      <c r="BG206" s="19"/>
      <c r="BH206" s="68"/>
      <c r="BI206" s="1"/>
      <c r="BJ206" s="1"/>
    </row>
    <row r="207" spans="1:62" ht="20.100000000000001" customHeight="1">
      <c r="A207" s="813"/>
      <c r="B207" s="242"/>
      <c r="C207" s="242"/>
      <c r="D207" s="242"/>
      <c r="E207" s="242"/>
      <c r="F207" s="242"/>
      <c r="G207" s="242"/>
      <c r="H207" s="202" t="s">
        <v>164</v>
      </c>
      <c r="I207" s="20"/>
      <c r="J207" s="219"/>
      <c r="K207" s="242"/>
      <c r="M207" s="240"/>
      <c r="N207" s="244"/>
      <c r="O207" s="561">
        <f>O205</f>
        <v>0</v>
      </c>
      <c r="P207" s="561"/>
      <c r="Q207" s="561"/>
      <c r="R207" s="561"/>
      <c r="S207" s="177" t="s">
        <v>100</v>
      </c>
      <c r="T207" s="237"/>
      <c r="U207" s="177"/>
      <c r="V207" s="177"/>
      <c r="W207" s="814"/>
      <c r="X207" s="814"/>
      <c r="Y207" s="814"/>
      <c r="Z207" s="814"/>
      <c r="AA207" s="177"/>
      <c r="AB207" s="194"/>
      <c r="AC207" s="2"/>
      <c r="AD207" s="15"/>
      <c r="AE207" s="94"/>
      <c r="AF207" s="95"/>
      <c r="AG207" s="95"/>
      <c r="AH207" s="95"/>
      <c r="AI207" s="95"/>
      <c r="AJ207" s="95"/>
      <c r="AK207" s="95"/>
      <c r="AL207" s="95"/>
      <c r="AM207" s="96" t="s">
        <v>164</v>
      </c>
      <c r="AN207" s="15"/>
      <c r="AO207" s="95"/>
      <c r="AP207" s="95"/>
      <c r="AQ207" s="97"/>
      <c r="AR207" s="98"/>
      <c r="AS207" s="96"/>
      <c r="AT207" s="569">
        <f>+AT205</f>
        <v>75332</v>
      </c>
      <c r="AU207" s="569"/>
      <c r="AV207" s="569"/>
      <c r="AW207" s="569"/>
      <c r="AX207" s="96" t="s">
        <v>100</v>
      </c>
      <c r="AY207" s="99"/>
      <c r="AZ207" s="67"/>
      <c r="BA207" s="19"/>
      <c r="BB207" s="19"/>
      <c r="BC207" s="19"/>
      <c r="BD207" s="19"/>
      <c r="BE207" s="19"/>
      <c r="BF207" s="19"/>
      <c r="BG207" s="19"/>
      <c r="BH207" s="68"/>
      <c r="BI207" s="1"/>
      <c r="BJ207" s="1"/>
    </row>
    <row r="208" spans="1:62" ht="20.100000000000001" customHeight="1">
      <c r="A208" s="815"/>
      <c r="B208" s="245"/>
      <c r="C208" s="245"/>
      <c r="D208" s="245"/>
      <c r="E208" s="245"/>
      <c r="F208" s="245"/>
      <c r="G208" s="245"/>
      <c r="H208" s="245"/>
      <c r="I208" s="245"/>
      <c r="J208" s="245"/>
      <c r="K208" s="245"/>
      <c r="L208" s="245"/>
      <c r="M208" s="247"/>
      <c r="N208" s="249"/>
      <c r="O208" s="249"/>
      <c r="P208" s="249"/>
      <c r="Q208" s="249"/>
      <c r="R208" s="249"/>
      <c r="S208" s="249"/>
      <c r="T208" s="250"/>
      <c r="U208" s="196"/>
      <c r="V208" s="196"/>
      <c r="W208" s="816"/>
      <c r="X208" s="816"/>
      <c r="Y208" s="816"/>
      <c r="Z208" s="816"/>
      <c r="AA208" s="196"/>
      <c r="AB208" s="197"/>
      <c r="AC208" s="2"/>
      <c r="AD208" s="15"/>
      <c r="AE208" s="102"/>
      <c r="AF208" s="103"/>
      <c r="AG208" s="103"/>
      <c r="AH208" s="103"/>
      <c r="AI208" s="103"/>
      <c r="AJ208" s="103"/>
      <c r="AK208" s="103"/>
      <c r="AL208" s="103"/>
      <c r="AM208" s="103"/>
      <c r="AN208" s="103"/>
      <c r="AO208" s="103"/>
      <c r="AP208" s="103"/>
      <c r="AQ208" s="104"/>
      <c r="AR208" s="105"/>
      <c r="AS208" s="106"/>
      <c r="AT208" s="106"/>
      <c r="AU208" s="106"/>
      <c r="AV208" s="106"/>
      <c r="AW208" s="106"/>
      <c r="AX208" s="106"/>
      <c r="AY208" s="107"/>
      <c r="AZ208" s="108"/>
      <c r="BA208" s="109"/>
      <c r="BB208" s="109"/>
      <c r="BC208" s="109"/>
      <c r="BD208" s="109"/>
      <c r="BE208" s="109"/>
      <c r="BF208" s="109"/>
      <c r="BG208" s="109"/>
      <c r="BH208" s="110"/>
      <c r="BI208" s="1"/>
      <c r="BJ208" s="1"/>
    </row>
    <row r="209" spans="1:62" ht="15" customHeight="1">
      <c r="A209" s="817">
        <v>1</v>
      </c>
      <c r="B209" s="818" t="s">
        <v>307</v>
      </c>
      <c r="C209" s="818"/>
      <c r="D209" s="818"/>
      <c r="E209" s="818"/>
      <c r="F209" s="818"/>
      <c r="G209" s="818"/>
      <c r="H209" s="818"/>
      <c r="I209" s="818"/>
      <c r="J209" s="818"/>
      <c r="K209" s="818"/>
      <c r="L209" s="818"/>
      <c r="M209" s="818"/>
      <c r="N209" s="818"/>
      <c r="O209" s="818"/>
      <c r="P209" s="818"/>
      <c r="Q209" s="818"/>
      <c r="R209" s="818"/>
      <c r="S209" s="818"/>
      <c r="T209" s="818"/>
      <c r="U209" s="818"/>
      <c r="V209" s="818"/>
      <c r="W209" s="818"/>
      <c r="X209" s="818"/>
      <c r="Y209" s="818"/>
      <c r="Z209" s="818"/>
      <c r="AA209" s="818"/>
      <c r="AB209" s="818"/>
      <c r="AC209" s="2"/>
      <c r="AD209" s="15"/>
      <c r="AE209" s="15"/>
      <c r="AF209" s="111">
        <v>1</v>
      </c>
      <c r="AG209" s="564" t="s">
        <v>307</v>
      </c>
      <c r="AH209" s="564"/>
      <c r="AI209" s="564"/>
      <c r="AJ209" s="564"/>
      <c r="AK209" s="564"/>
      <c r="AL209" s="564"/>
      <c r="AM209" s="564"/>
      <c r="AN209" s="564"/>
      <c r="AO209" s="564"/>
      <c r="AP209" s="564"/>
      <c r="AQ209" s="564"/>
      <c r="AR209" s="564"/>
      <c r="AS209" s="564"/>
      <c r="AT209" s="564"/>
      <c r="AU209" s="564"/>
      <c r="AV209" s="564"/>
      <c r="AW209" s="564"/>
      <c r="AX209" s="564"/>
      <c r="AY209" s="564"/>
      <c r="AZ209" s="564"/>
      <c r="BA209" s="564"/>
      <c r="BB209" s="564"/>
      <c r="BC209" s="564"/>
      <c r="BD209" s="564"/>
      <c r="BE209" s="564"/>
      <c r="BF209" s="564"/>
      <c r="BG209" s="564"/>
      <c r="BH209" s="15"/>
      <c r="BI209" s="15"/>
      <c r="BJ209" s="1"/>
    </row>
    <row r="210" spans="1:62" ht="15" customHeight="1">
      <c r="A210" s="817"/>
      <c r="B210" s="565"/>
      <c r="C210" s="565"/>
      <c r="D210" s="565"/>
      <c r="E210" s="565"/>
      <c r="F210" s="565"/>
      <c r="G210" s="565"/>
      <c r="H210" s="565"/>
      <c r="I210" s="565"/>
      <c r="J210" s="565"/>
      <c r="K210" s="565"/>
      <c r="L210" s="565"/>
      <c r="M210" s="565"/>
      <c r="N210" s="565"/>
      <c r="O210" s="565"/>
      <c r="P210" s="565"/>
      <c r="Q210" s="565"/>
      <c r="R210" s="565"/>
      <c r="S210" s="565"/>
      <c r="T210" s="565"/>
      <c r="U210" s="565"/>
      <c r="V210" s="565"/>
      <c r="W210" s="565"/>
      <c r="X210" s="565"/>
      <c r="Y210" s="565"/>
      <c r="Z210" s="565"/>
      <c r="AA210" s="565"/>
      <c r="AB210" s="565"/>
      <c r="AC210" s="2"/>
      <c r="AD210" s="15"/>
      <c r="AE210" s="15"/>
      <c r="AF210" s="111"/>
      <c r="AG210" s="562"/>
      <c r="AH210" s="562"/>
      <c r="AI210" s="562"/>
      <c r="AJ210" s="562"/>
      <c r="AK210" s="562"/>
      <c r="AL210" s="562"/>
      <c r="AM210" s="562"/>
      <c r="AN210" s="562"/>
      <c r="AO210" s="562"/>
      <c r="AP210" s="562"/>
      <c r="AQ210" s="562"/>
      <c r="AR210" s="562"/>
      <c r="AS210" s="562"/>
      <c r="AT210" s="562"/>
      <c r="AU210" s="562"/>
      <c r="AV210" s="562"/>
      <c r="AW210" s="562"/>
      <c r="AX210" s="562"/>
      <c r="AY210" s="562"/>
      <c r="AZ210" s="562"/>
      <c r="BA210" s="562"/>
      <c r="BB210" s="562"/>
      <c r="BC210" s="562"/>
      <c r="BD210" s="562"/>
      <c r="BE210" s="562"/>
      <c r="BF210" s="562"/>
      <c r="BG210" s="562"/>
      <c r="BH210" s="15"/>
      <c r="BI210" s="15"/>
      <c r="BJ210" s="1"/>
    </row>
    <row r="211" spans="1:62" ht="15" customHeight="1">
      <c r="A211" s="817">
        <v>2</v>
      </c>
      <c r="B211" s="565" t="s">
        <v>313</v>
      </c>
      <c r="C211" s="565"/>
      <c r="D211" s="565"/>
      <c r="E211" s="565"/>
      <c r="F211" s="565"/>
      <c r="G211" s="565"/>
      <c r="H211" s="565"/>
      <c r="I211" s="565"/>
      <c r="J211" s="565"/>
      <c r="K211" s="565"/>
      <c r="L211" s="565"/>
      <c r="M211" s="565"/>
      <c r="N211" s="565"/>
      <c r="O211" s="565"/>
      <c r="P211" s="565"/>
      <c r="Q211" s="565"/>
      <c r="R211" s="565"/>
      <c r="S211" s="565"/>
      <c r="T211" s="565"/>
      <c r="U211" s="565"/>
      <c r="V211" s="565"/>
      <c r="W211" s="565"/>
      <c r="X211" s="565"/>
      <c r="Y211" s="565"/>
      <c r="Z211" s="565"/>
      <c r="AA211" s="565"/>
      <c r="AB211" s="565"/>
      <c r="AC211" s="2"/>
      <c r="AD211" s="113"/>
      <c r="AE211" s="15"/>
      <c r="AF211" s="111">
        <v>2</v>
      </c>
      <c r="AG211" s="562" t="s">
        <v>304</v>
      </c>
      <c r="AH211" s="562"/>
      <c r="AI211" s="562"/>
      <c r="AJ211" s="562"/>
      <c r="AK211" s="562"/>
      <c r="AL211" s="562"/>
      <c r="AM211" s="562"/>
      <c r="AN211" s="562"/>
      <c r="AO211" s="562"/>
      <c r="AP211" s="562"/>
      <c r="AQ211" s="562"/>
      <c r="AR211" s="562"/>
      <c r="AS211" s="562"/>
      <c r="AT211" s="562"/>
      <c r="AU211" s="562"/>
      <c r="AV211" s="562"/>
      <c r="AW211" s="562"/>
      <c r="AX211" s="562"/>
      <c r="AY211" s="562"/>
      <c r="AZ211" s="562"/>
      <c r="BA211" s="562"/>
      <c r="BB211" s="562"/>
      <c r="BC211" s="562"/>
      <c r="BD211" s="562"/>
      <c r="BE211" s="562"/>
      <c r="BF211" s="562"/>
      <c r="BG211" s="562"/>
      <c r="BH211" s="15"/>
      <c r="BI211" s="15"/>
      <c r="BJ211" s="1"/>
    </row>
    <row r="212" spans="1:62" ht="15" customHeight="1">
      <c r="A212" s="817"/>
      <c r="B212" s="565"/>
      <c r="C212" s="565"/>
      <c r="D212" s="565"/>
      <c r="E212" s="565"/>
      <c r="F212" s="565"/>
      <c r="G212" s="565"/>
      <c r="H212" s="565"/>
      <c r="I212" s="565"/>
      <c r="J212" s="565"/>
      <c r="K212" s="565"/>
      <c r="L212" s="565"/>
      <c r="M212" s="565"/>
      <c r="N212" s="565"/>
      <c r="O212" s="565"/>
      <c r="P212" s="565"/>
      <c r="Q212" s="565"/>
      <c r="R212" s="565"/>
      <c r="S212" s="565"/>
      <c r="T212" s="565"/>
      <c r="U212" s="565"/>
      <c r="V212" s="565"/>
      <c r="W212" s="565"/>
      <c r="X212" s="565"/>
      <c r="Y212" s="565"/>
      <c r="Z212" s="565"/>
      <c r="AA212" s="565"/>
      <c r="AB212" s="565"/>
      <c r="AC212" s="2"/>
      <c r="AD212" s="15"/>
      <c r="AE212" s="15"/>
      <c r="AF212" s="111"/>
      <c r="AG212" s="562"/>
      <c r="AH212" s="562"/>
      <c r="AI212" s="562"/>
      <c r="AJ212" s="562"/>
      <c r="AK212" s="562"/>
      <c r="AL212" s="562"/>
      <c r="AM212" s="562"/>
      <c r="AN212" s="562"/>
      <c r="AO212" s="562"/>
      <c r="AP212" s="562"/>
      <c r="AQ212" s="562"/>
      <c r="AR212" s="562"/>
      <c r="AS212" s="562"/>
      <c r="AT212" s="562"/>
      <c r="AU212" s="562"/>
      <c r="AV212" s="562"/>
      <c r="AW212" s="562"/>
      <c r="AX212" s="562"/>
      <c r="AY212" s="562"/>
      <c r="AZ212" s="562"/>
      <c r="BA212" s="562"/>
      <c r="BB212" s="562"/>
      <c r="BC212" s="562"/>
      <c r="BD212" s="562"/>
      <c r="BE212" s="562"/>
      <c r="BF212" s="562"/>
      <c r="BG212" s="562"/>
      <c r="BH212" s="15"/>
      <c r="BI212" s="15"/>
      <c r="BJ212" s="1"/>
    </row>
    <row r="213" spans="1:62" ht="15" customHeight="1">
      <c r="A213" s="817">
        <v>3</v>
      </c>
      <c r="B213" s="819" t="s">
        <v>305</v>
      </c>
      <c r="C213" s="819"/>
      <c r="D213" s="819"/>
      <c r="E213" s="820"/>
      <c r="F213" s="820"/>
      <c r="G213" s="820"/>
      <c r="H213" s="820"/>
      <c r="I213" s="820"/>
      <c r="J213" s="820"/>
      <c r="K213" s="820"/>
      <c r="L213" s="820"/>
      <c r="M213" s="820"/>
      <c r="N213" s="820"/>
      <c r="O213" s="820"/>
      <c r="P213" s="820"/>
      <c r="Q213" s="820"/>
      <c r="R213" s="820"/>
      <c r="S213" s="820"/>
      <c r="T213" s="820"/>
      <c r="U213" s="820"/>
      <c r="V213" s="820"/>
      <c r="W213" s="820"/>
      <c r="X213" s="820"/>
      <c r="Y213" s="820"/>
      <c r="Z213" s="820"/>
      <c r="AA213" s="820"/>
      <c r="AB213" s="820"/>
      <c r="AC213" s="2"/>
      <c r="AD213" s="15"/>
      <c r="AE213" s="15"/>
      <c r="AF213" s="111">
        <v>3</v>
      </c>
      <c r="AG213" s="112" t="s">
        <v>305</v>
      </c>
      <c r="AH213" s="112"/>
      <c r="AI213" s="112"/>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5"/>
      <c r="BI213" s="15"/>
      <c r="BJ213" s="1"/>
    </row>
    <row r="214" spans="1:62" ht="15" customHeight="1">
      <c r="A214" s="817">
        <v>4</v>
      </c>
      <c r="B214" s="565" t="s">
        <v>306</v>
      </c>
      <c r="C214" s="565"/>
      <c r="D214" s="565"/>
      <c r="E214" s="565"/>
      <c r="F214" s="565"/>
      <c r="G214" s="565"/>
      <c r="H214" s="565"/>
      <c r="I214" s="565"/>
      <c r="J214" s="565"/>
      <c r="K214" s="565"/>
      <c r="L214" s="565"/>
      <c r="M214" s="565"/>
      <c r="N214" s="565"/>
      <c r="O214" s="565"/>
      <c r="P214" s="565"/>
      <c r="Q214" s="565"/>
      <c r="R214" s="565"/>
      <c r="S214" s="565"/>
      <c r="T214" s="565"/>
      <c r="U214" s="565"/>
      <c r="V214" s="565"/>
      <c r="W214" s="565"/>
      <c r="X214" s="565"/>
      <c r="Y214" s="565"/>
      <c r="Z214" s="565"/>
      <c r="AA214" s="565"/>
      <c r="AB214" s="565"/>
      <c r="AC214" s="2"/>
      <c r="AD214" s="15"/>
      <c r="AE214" s="15"/>
      <c r="AF214" s="111">
        <v>4</v>
      </c>
      <c r="AG214" s="562" t="s">
        <v>306</v>
      </c>
      <c r="AH214" s="562"/>
      <c r="AI214" s="562"/>
      <c r="AJ214" s="562"/>
      <c r="AK214" s="562"/>
      <c r="AL214" s="562"/>
      <c r="AM214" s="562"/>
      <c r="AN214" s="562"/>
      <c r="AO214" s="562"/>
      <c r="AP214" s="562"/>
      <c r="AQ214" s="562"/>
      <c r="AR214" s="562"/>
      <c r="AS214" s="562"/>
      <c r="AT214" s="562"/>
      <c r="AU214" s="562"/>
      <c r="AV214" s="562"/>
      <c r="AW214" s="562"/>
      <c r="AX214" s="562"/>
      <c r="AY214" s="562"/>
      <c r="AZ214" s="562"/>
      <c r="BA214" s="562"/>
      <c r="BB214" s="562"/>
      <c r="BC214" s="562"/>
      <c r="BD214" s="562"/>
      <c r="BE214" s="562"/>
      <c r="BF214" s="562"/>
      <c r="BG214" s="562"/>
      <c r="BH214" s="15"/>
      <c r="BI214" s="15"/>
      <c r="BJ214" s="1"/>
    </row>
    <row r="215" spans="1:62" ht="15" customHeight="1">
      <c r="A215" s="817"/>
      <c r="B215" s="565"/>
      <c r="C215" s="565"/>
      <c r="D215" s="565"/>
      <c r="E215" s="565"/>
      <c r="F215" s="565"/>
      <c r="G215" s="565"/>
      <c r="H215" s="565"/>
      <c r="I215" s="565"/>
      <c r="J215" s="565"/>
      <c r="K215" s="565"/>
      <c r="L215" s="565"/>
      <c r="M215" s="565"/>
      <c r="N215" s="565"/>
      <c r="O215" s="565"/>
      <c r="P215" s="565"/>
      <c r="Q215" s="565"/>
      <c r="R215" s="565"/>
      <c r="S215" s="565"/>
      <c r="T215" s="565"/>
      <c r="U215" s="565"/>
      <c r="V215" s="565"/>
      <c r="W215" s="565"/>
      <c r="X215" s="565"/>
      <c r="Y215" s="565"/>
      <c r="Z215" s="565"/>
      <c r="AA215" s="565"/>
      <c r="AB215" s="565"/>
      <c r="AC215" s="2"/>
      <c r="AD215" s="15"/>
      <c r="AE215" s="15"/>
      <c r="AF215" s="111"/>
      <c r="AG215" s="562"/>
      <c r="AH215" s="562"/>
      <c r="AI215" s="562"/>
      <c r="AJ215" s="562"/>
      <c r="AK215" s="562"/>
      <c r="AL215" s="562"/>
      <c r="AM215" s="562"/>
      <c r="AN215" s="562"/>
      <c r="AO215" s="562"/>
      <c r="AP215" s="562"/>
      <c r="AQ215" s="562"/>
      <c r="AR215" s="562"/>
      <c r="AS215" s="562"/>
      <c r="AT215" s="562"/>
      <c r="AU215" s="562"/>
      <c r="AV215" s="562"/>
      <c r="AW215" s="562"/>
      <c r="AX215" s="562"/>
      <c r="AY215" s="562"/>
      <c r="AZ215" s="562"/>
      <c r="BA215" s="562"/>
      <c r="BB215" s="562"/>
      <c r="BC215" s="562"/>
      <c r="BD215" s="562"/>
      <c r="BE215" s="562"/>
      <c r="BF215" s="562"/>
      <c r="BG215" s="562"/>
      <c r="BH215" s="15"/>
      <c r="BI215" s="15"/>
      <c r="BJ215" s="1"/>
    </row>
    <row r="216" spans="1:62" ht="18" customHeight="1">
      <c r="A216" s="720" t="s">
        <v>165</v>
      </c>
      <c r="B216" s="720"/>
      <c r="C216" s="720"/>
      <c r="D216" s="720"/>
      <c r="E216" s="720"/>
      <c r="F216" s="720"/>
      <c r="G216" s="720"/>
      <c r="H216" s="720"/>
      <c r="I216" s="720"/>
      <c r="J216" s="720"/>
      <c r="K216" s="720"/>
      <c r="L216" s="720"/>
      <c r="M216" s="720"/>
      <c r="N216" s="114"/>
      <c r="O216" s="114"/>
      <c r="P216" s="114"/>
      <c r="Q216" s="114"/>
      <c r="R216" s="114"/>
      <c r="S216" s="114"/>
      <c r="T216" s="114"/>
      <c r="U216" s="114"/>
      <c r="V216" s="114"/>
      <c r="W216" s="114"/>
      <c r="X216" s="114"/>
      <c r="Y216" s="114"/>
      <c r="Z216" s="114"/>
      <c r="AA216" s="114"/>
      <c r="AB216" s="114"/>
      <c r="AE216" s="14" t="s">
        <v>165</v>
      </c>
      <c r="AF216" s="14"/>
      <c r="AG216" s="14"/>
      <c r="AH216" s="14"/>
      <c r="AI216" s="14"/>
      <c r="AJ216" s="14"/>
      <c r="AK216" s="14"/>
      <c r="AL216" s="14"/>
      <c r="AM216" s="14"/>
      <c r="AN216" s="14"/>
      <c r="AO216" s="14"/>
      <c r="AP216" s="14"/>
      <c r="AQ216" s="14"/>
      <c r="BJ216" s="1"/>
    </row>
    <row r="217" spans="1:62" ht="18"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821" t="str">
        <f>+U6</f>
        <v>令和　　年　月　日</v>
      </c>
      <c r="V217" s="821"/>
      <c r="W217" s="821"/>
      <c r="X217" s="821"/>
      <c r="Y217" s="821"/>
      <c r="Z217" s="821"/>
      <c r="AA217" s="821"/>
      <c r="AB217" s="821"/>
      <c r="AX217" s="563">
        <f>+AZ6</f>
        <v>44105</v>
      </c>
      <c r="AY217" s="563"/>
      <c r="AZ217" s="563"/>
      <c r="BA217" s="563"/>
      <c r="BB217" s="563"/>
      <c r="BC217" s="563"/>
      <c r="BD217" s="563"/>
      <c r="BE217" s="563"/>
      <c r="BF217" s="176"/>
      <c r="BJ217" s="1"/>
    </row>
    <row r="218" spans="1:62" ht="18"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822"/>
      <c r="V218" s="822"/>
      <c r="W218" s="822"/>
      <c r="X218" s="822"/>
      <c r="Y218" s="822"/>
      <c r="Z218" s="822"/>
      <c r="AA218" s="822"/>
      <c r="AB218" s="822"/>
      <c r="BJ218" s="1"/>
    </row>
    <row r="219" spans="1:62" ht="18" customHeight="1">
      <c r="A219" s="823" t="s">
        <v>166</v>
      </c>
      <c r="B219" s="823"/>
      <c r="C219" s="823"/>
      <c r="D219" s="823"/>
      <c r="E219" s="823"/>
      <c r="F219" s="823"/>
      <c r="G219" s="823"/>
      <c r="H219" s="823"/>
      <c r="I219" s="823"/>
      <c r="J219" s="823"/>
      <c r="K219" s="823"/>
      <c r="L219" s="823"/>
      <c r="M219" s="823"/>
      <c r="N219" s="823"/>
      <c r="O219" s="823"/>
      <c r="P219" s="823"/>
      <c r="Q219" s="823"/>
      <c r="R219" s="823"/>
      <c r="S219" s="823"/>
      <c r="T219" s="823"/>
      <c r="U219" s="823"/>
      <c r="V219" s="823"/>
      <c r="W219" s="823"/>
      <c r="X219" s="823"/>
      <c r="Y219" s="823"/>
      <c r="Z219" s="823"/>
      <c r="AA219" s="823"/>
      <c r="AB219" s="823"/>
      <c r="AC219" s="13"/>
      <c r="AD219" s="15"/>
      <c r="AE219" s="431" t="s">
        <v>166</v>
      </c>
      <c r="AF219" s="431"/>
      <c r="AG219" s="431"/>
      <c r="AH219" s="431"/>
      <c r="AI219" s="431"/>
      <c r="AJ219" s="431"/>
      <c r="AK219" s="431"/>
      <c r="AL219" s="431"/>
      <c r="AM219" s="431"/>
      <c r="AN219" s="431"/>
      <c r="AO219" s="431"/>
      <c r="AP219" s="431"/>
      <c r="AQ219" s="431"/>
      <c r="AR219" s="431"/>
      <c r="AS219" s="431"/>
      <c r="AT219" s="431"/>
      <c r="AU219" s="431"/>
      <c r="AV219" s="431"/>
      <c r="AW219" s="431"/>
      <c r="AX219" s="431"/>
      <c r="AY219" s="431"/>
      <c r="AZ219" s="431"/>
      <c r="BA219" s="431"/>
      <c r="BB219" s="431"/>
      <c r="BC219" s="431"/>
      <c r="BD219" s="431"/>
      <c r="BE219" s="431"/>
      <c r="BF219" s="431"/>
      <c r="BG219" s="431"/>
      <c r="BJ219" s="1"/>
    </row>
    <row r="220" spans="1:62" ht="18" customHeight="1">
      <c r="A220" s="20"/>
      <c r="B220" s="20"/>
      <c r="C220" s="20"/>
      <c r="D220" s="20"/>
      <c r="E220" s="20"/>
      <c r="F220" s="20"/>
      <c r="G220" s="20"/>
      <c r="H220" s="20"/>
      <c r="I220" s="20"/>
      <c r="J220" s="20"/>
      <c r="K220" s="20"/>
      <c r="L220" s="20"/>
      <c r="M220" s="20"/>
      <c r="N220" s="20"/>
      <c r="O220" s="20"/>
      <c r="P220" s="20"/>
      <c r="Q220" s="20"/>
      <c r="R220" s="20"/>
      <c r="S220" s="20"/>
      <c r="T220" s="20"/>
      <c r="U220" s="20"/>
      <c r="V220" s="200"/>
      <c r="W220" s="200"/>
      <c r="X220" s="200"/>
      <c r="Y220" s="200"/>
      <c r="Z220" s="200"/>
      <c r="AA220" s="200"/>
      <c r="AB220" s="200"/>
      <c r="AC220" s="6"/>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6"/>
      <c r="BA220" s="16"/>
      <c r="BB220" s="22"/>
      <c r="BC220" s="22"/>
      <c r="BD220" s="22"/>
      <c r="BE220" s="22"/>
      <c r="BF220" s="22"/>
      <c r="BG220" s="22"/>
      <c r="BJ220" s="1"/>
    </row>
    <row r="221" spans="1:62" ht="18" customHeight="1">
      <c r="A221" s="20" t="s">
        <v>167</v>
      </c>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
      <c r="AD221" s="15"/>
      <c r="AE221" s="15" t="s">
        <v>167</v>
      </c>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J221" s="1"/>
    </row>
    <row r="222" spans="1:62" ht="20.100000000000001"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J222" s="1"/>
    </row>
    <row r="223" spans="1:62" ht="20.100000000000001" customHeight="1">
      <c r="A223" s="20"/>
      <c r="B223" s="20"/>
      <c r="C223" s="20"/>
      <c r="D223" s="20"/>
      <c r="E223" s="20"/>
      <c r="F223" s="20"/>
      <c r="G223" s="20"/>
      <c r="H223" s="20"/>
      <c r="I223" s="20"/>
      <c r="J223" s="20"/>
      <c r="K223" s="20"/>
      <c r="L223" s="824" t="s">
        <v>7</v>
      </c>
      <c r="M223" s="824"/>
      <c r="N223" s="824"/>
      <c r="O223" s="824"/>
      <c r="P223" s="824"/>
      <c r="Q223" s="825"/>
      <c r="R223" s="826">
        <f>R12</f>
        <v>0</v>
      </c>
      <c r="S223" s="826"/>
      <c r="T223" s="826"/>
      <c r="U223" s="826"/>
      <c r="V223" s="826"/>
      <c r="W223" s="826"/>
      <c r="X223" s="826"/>
      <c r="Y223" s="826"/>
      <c r="Z223" s="826"/>
      <c r="AA223" s="826"/>
      <c r="AB223" s="826"/>
      <c r="AC223" s="2"/>
      <c r="AD223" s="15"/>
      <c r="AE223" s="15"/>
      <c r="AF223" s="15"/>
      <c r="AG223" s="15"/>
      <c r="AH223" s="15"/>
      <c r="AI223" s="15"/>
      <c r="AJ223" s="15"/>
      <c r="AK223" s="15"/>
      <c r="AL223" s="15"/>
      <c r="AM223" s="15"/>
      <c r="AN223" s="15"/>
      <c r="AO223" s="15"/>
      <c r="AP223" s="421" t="s">
        <v>7</v>
      </c>
      <c r="AQ223" s="421"/>
      <c r="AR223" s="421"/>
      <c r="AS223" s="421"/>
      <c r="AT223" s="421"/>
      <c r="AU223" s="132"/>
      <c r="AV223" s="568" t="str">
        <f>+AV12</f>
        <v>株式会社沖縄ポーク</v>
      </c>
      <c r="AW223" s="568"/>
      <c r="AX223" s="568"/>
      <c r="AY223" s="568"/>
      <c r="AZ223" s="568"/>
      <c r="BA223" s="568"/>
      <c r="BB223" s="568"/>
      <c r="BC223" s="568"/>
      <c r="BD223" s="568"/>
      <c r="BE223" s="568"/>
      <c r="BF223" s="568"/>
      <c r="BG223" s="568"/>
      <c r="BJ223" s="1"/>
    </row>
    <row r="224" spans="1:62" ht="20.100000000000001" customHeight="1">
      <c r="A224" s="20"/>
      <c r="B224" s="20"/>
      <c r="C224" s="20"/>
      <c r="D224" s="20"/>
      <c r="E224" s="20"/>
      <c r="F224" s="20"/>
      <c r="G224" s="20"/>
      <c r="H224" s="20"/>
      <c r="I224" s="20"/>
      <c r="J224" s="20"/>
      <c r="K224" s="20"/>
      <c r="L224" s="824" t="s">
        <v>9</v>
      </c>
      <c r="M224" s="824"/>
      <c r="N224" s="824"/>
      <c r="O224" s="824"/>
      <c r="P224" s="824"/>
      <c r="Q224" s="825"/>
      <c r="R224" s="826">
        <f>R13</f>
        <v>0</v>
      </c>
      <c r="S224" s="826"/>
      <c r="T224" s="826"/>
      <c r="U224" s="826"/>
      <c r="V224" s="826"/>
      <c r="W224" s="826"/>
      <c r="X224" s="826"/>
      <c r="Y224" s="826"/>
      <c r="Z224" s="826"/>
      <c r="AA224" s="826"/>
      <c r="AB224" s="20" t="s">
        <v>10</v>
      </c>
      <c r="AC224" s="2"/>
      <c r="AD224" s="15"/>
      <c r="AE224" s="15"/>
      <c r="AF224" s="15"/>
      <c r="AG224" s="15"/>
      <c r="AH224" s="15"/>
      <c r="AI224" s="15"/>
      <c r="AJ224" s="15"/>
      <c r="AK224" s="15"/>
      <c r="AL224" s="15"/>
      <c r="AM224" s="15"/>
      <c r="AN224" s="15"/>
      <c r="AO224" s="15"/>
      <c r="AP224" s="421" t="s">
        <v>9</v>
      </c>
      <c r="AQ224" s="421"/>
      <c r="AR224" s="421"/>
      <c r="AS224" s="421"/>
      <c r="AT224" s="421"/>
      <c r="AU224" s="132"/>
      <c r="AV224" s="568" t="str">
        <f>+AV13</f>
        <v>代表取締役　安室一</v>
      </c>
      <c r="AW224" s="568"/>
      <c r="AX224" s="568"/>
      <c r="AY224" s="568"/>
      <c r="AZ224" s="568"/>
      <c r="BA224" s="568"/>
      <c r="BB224" s="568"/>
      <c r="BC224" s="568"/>
      <c r="BD224" s="568"/>
      <c r="BE224" s="568"/>
      <c r="BF224" s="203" t="s">
        <v>10</v>
      </c>
      <c r="BG224" s="203"/>
      <c r="BJ224" s="1"/>
    </row>
    <row r="225" spans="1:62" ht="20.100000000000001"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
      <c r="BI225" s="1"/>
      <c r="BJ225" s="1"/>
    </row>
    <row r="226" spans="1:62" ht="14.1"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
      <c r="BI226" s="1"/>
      <c r="BJ226" s="1"/>
    </row>
    <row r="227" spans="1:62" ht="15" customHeight="1">
      <c r="A227" s="20" t="s">
        <v>168</v>
      </c>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
      <c r="AD227" s="15"/>
      <c r="AE227" s="20" t="s">
        <v>168</v>
      </c>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15"/>
      <c r="BH227" s="1"/>
      <c r="BI227" s="1"/>
      <c r="BJ227" s="1"/>
    </row>
    <row r="228" spans="1:62" ht="1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c r="BF228" s="114"/>
      <c r="BH228" s="1"/>
      <c r="BI228" s="1"/>
      <c r="BJ228" s="1"/>
    </row>
    <row r="229" spans="1:62" ht="1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c r="BC229" s="114"/>
      <c r="BD229" s="114"/>
      <c r="BE229" s="114"/>
      <c r="BF229" s="114"/>
      <c r="BH229" s="1"/>
      <c r="BI229" s="1"/>
      <c r="BJ229" s="1"/>
    </row>
    <row r="230" spans="1:62" ht="15" customHeight="1">
      <c r="A230" s="20"/>
      <c r="B230" s="20">
        <v>1</v>
      </c>
      <c r="C230" s="570" t="s">
        <v>169</v>
      </c>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2"/>
      <c r="AD230" s="15"/>
      <c r="AE230" s="20"/>
      <c r="AF230" s="20">
        <v>1</v>
      </c>
      <c r="AG230" s="570" t="s">
        <v>169</v>
      </c>
      <c r="AH230" s="570"/>
      <c r="AI230" s="570"/>
      <c r="AJ230" s="570"/>
      <c r="AK230" s="570"/>
      <c r="AL230" s="570"/>
      <c r="AM230" s="570"/>
      <c r="AN230" s="570"/>
      <c r="AO230" s="570"/>
      <c r="AP230" s="570"/>
      <c r="AQ230" s="570"/>
      <c r="AR230" s="570"/>
      <c r="AS230" s="570"/>
      <c r="AT230" s="570"/>
      <c r="AU230" s="570"/>
      <c r="AV230" s="570"/>
      <c r="AW230" s="570"/>
      <c r="AX230" s="570"/>
      <c r="AY230" s="570"/>
      <c r="AZ230" s="570"/>
      <c r="BA230" s="570"/>
      <c r="BB230" s="570"/>
      <c r="BC230" s="570"/>
      <c r="BD230" s="570"/>
      <c r="BE230" s="570"/>
      <c r="BF230" s="570"/>
      <c r="BG230" s="15"/>
      <c r="BH230" s="1"/>
      <c r="BI230" s="1"/>
      <c r="BJ230" s="1"/>
    </row>
    <row r="231" spans="1:62" ht="15" customHeight="1">
      <c r="A231" s="20"/>
      <c r="B231" s="20"/>
      <c r="C231" s="570"/>
      <c r="D231" s="570"/>
      <c r="E231" s="570"/>
      <c r="F231" s="570"/>
      <c r="G231" s="570"/>
      <c r="H231" s="570"/>
      <c r="I231" s="570"/>
      <c r="J231" s="570"/>
      <c r="K231" s="570"/>
      <c r="L231" s="570"/>
      <c r="M231" s="570"/>
      <c r="N231" s="570"/>
      <c r="O231" s="570"/>
      <c r="P231" s="570"/>
      <c r="Q231" s="570"/>
      <c r="R231" s="570"/>
      <c r="S231" s="570"/>
      <c r="T231" s="570"/>
      <c r="U231" s="570"/>
      <c r="V231" s="570"/>
      <c r="W231" s="570"/>
      <c r="X231" s="570"/>
      <c r="Y231" s="570"/>
      <c r="Z231" s="570"/>
      <c r="AA231" s="570"/>
      <c r="AB231" s="570"/>
      <c r="AC231" s="2"/>
      <c r="AD231" s="15"/>
      <c r="AE231" s="20"/>
      <c r="AF231" s="20"/>
      <c r="AG231" s="570"/>
      <c r="AH231" s="570"/>
      <c r="AI231" s="570"/>
      <c r="AJ231" s="570"/>
      <c r="AK231" s="570"/>
      <c r="AL231" s="570"/>
      <c r="AM231" s="570"/>
      <c r="AN231" s="570"/>
      <c r="AO231" s="570"/>
      <c r="AP231" s="570"/>
      <c r="AQ231" s="570"/>
      <c r="AR231" s="570"/>
      <c r="AS231" s="570"/>
      <c r="AT231" s="570"/>
      <c r="AU231" s="570"/>
      <c r="AV231" s="570"/>
      <c r="AW231" s="570"/>
      <c r="AX231" s="570"/>
      <c r="AY231" s="570"/>
      <c r="AZ231" s="570"/>
      <c r="BA231" s="570"/>
      <c r="BB231" s="570"/>
      <c r="BC231" s="570"/>
      <c r="BD231" s="570"/>
      <c r="BE231" s="570"/>
      <c r="BF231" s="570"/>
      <c r="BG231" s="15"/>
      <c r="BH231" s="1"/>
      <c r="BI231" s="1"/>
      <c r="BJ231" s="1"/>
    </row>
    <row r="232" spans="1:62" ht="1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
      <c r="AD232" s="15"/>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15"/>
      <c r="BH232" s="1"/>
      <c r="BI232" s="1"/>
      <c r="BJ232" s="1"/>
    </row>
    <row r="233" spans="1:62" ht="1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
      <c r="AD233" s="15"/>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15"/>
      <c r="BH233" s="1"/>
      <c r="BI233" s="1"/>
      <c r="BJ233" s="1"/>
    </row>
    <row r="234" spans="1:62" ht="15" customHeight="1">
      <c r="A234" s="20"/>
      <c r="B234" s="20">
        <v>2</v>
      </c>
      <c r="C234" s="20" t="s">
        <v>170</v>
      </c>
      <c r="D234" s="114"/>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
      <c r="AD234" s="15"/>
      <c r="AE234" s="20"/>
      <c r="AF234" s="20">
        <v>2</v>
      </c>
      <c r="AG234" s="20" t="s">
        <v>170</v>
      </c>
      <c r="AH234" s="114"/>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15"/>
      <c r="BH234" s="1"/>
      <c r="BI234" s="1"/>
      <c r="BJ234" s="1"/>
    </row>
    <row r="235" spans="1:62" ht="1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
      <c r="AD235" s="15"/>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15"/>
      <c r="BH235" s="1"/>
      <c r="BI235" s="1"/>
      <c r="BJ235" s="1"/>
    </row>
    <row r="236" spans="1:62" ht="1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
      <c r="AD236" s="15"/>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15"/>
      <c r="BH236" s="1"/>
      <c r="BI236" s="1"/>
      <c r="BJ236" s="1"/>
    </row>
    <row r="237" spans="1:62" ht="15" customHeight="1">
      <c r="A237" s="20"/>
      <c r="B237" s="20">
        <v>3</v>
      </c>
      <c r="C237" s="570" t="s">
        <v>171</v>
      </c>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2"/>
      <c r="AD237" s="15"/>
      <c r="AE237" s="20"/>
      <c r="AF237" s="20">
        <v>3</v>
      </c>
      <c r="AG237" s="570" t="s">
        <v>171</v>
      </c>
      <c r="AH237" s="570"/>
      <c r="AI237" s="570"/>
      <c r="AJ237" s="570"/>
      <c r="AK237" s="570"/>
      <c r="AL237" s="570"/>
      <c r="AM237" s="570"/>
      <c r="AN237" s="570"/>
      <c r="AO237" s="570"/>
      <c r="AP237" s="570"/>
      <c r="AQ237" s="570"/>
      <c r="AR237" s="570"/>
      <c r="AS237" s="570"/>
      <c r="AT237" s="570"/>
      <c r="AU237" s="570"/>
      <c r="AV237" s="570"/>
      <c r="AW237" s="570"/>
      <c r="AX237" s="570"/>
      <c r="AY237" s="570"/>
      <c r="AZ237" s="570"/>
      <c r="BA237" s="570"/>
      <c r="BB237" s="570"/>
      <c r="BC237" s="570"/>
      <c r="BD237" s="570"/>
      <c r="BE237" s="570"/>
      <c r="BF237" s="570"/>
      <c r="BG237" s="15"/>
      <c r="BH237" s="1"/>
      <c r="BI237" s="1"/>
      <c r="BJ237" s="1"/>
    </row>
    <row r="238" spans="1:62" ht="15" customHeight="1">
      <c r="A238" s="20"/>
      <c r="B238" s="20"/>
      <c r="C238" s="570"/>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2"/>
      <c r="AD238" s="15"/>
      <c r="AE238" s="20"/>
      <c r="AF238" s="20"/>
      <c r="AG238" s="570"/>
      <c r="AH238" s="570"/>
      <c r="AI238" s="570"/>
      <c r="AJ238" s="570"/>
      <c r="AK238" s="570"/>
      <c r="AL238" s="570"/>
      <c r="AM238" s="570"/>
      <c r="AN238" s="570"/>
      <c r="AO238" s="570"/>
      <c r="AP238" s="570"/>
      <c r="AQ238" s="570"/>
      <c r="AR238" s="570"/>
      <c r="AS238" s="570"/>
      <c r="AT238" s="570"/>
      <c r="AU238" s="570"/>
      <c r="AV238" s="570"/>
      <c r="AW238" s="570"/>
      <c r="AX238" s="570"/>
      <c r="AY238" s="570"/>
      <c r="AZ238" s="570"/>
      <c r="BA238" s="570"/>
      <c r="BB238" s="570"/>
      <c r="BC238" s="570"/>
      <c r="BD238" s="570"/>
      <c r="BE238" s="570"/>
      <c r="BF238" s="570"/>
      <c r="BG238" s="15"/>
      <c r="BH238" s="1"/>
      <c r="BI238" s="1"/>
      <c r="BJ238" s="1"/>
    </row>
    <row r="239" spans="1:62" ht="1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
      <c r="AD239" s="15"/>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15"/>
      <c r="BH239" s="1"/>
      <c r="BI239" s="1"/>
      <c r="BJ239" s="1"/>
    </row>
    <row r="240" spans="1:62" ht="1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
      <c r="AD240" s="15"/>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15"/>
      <c r="BH240" s="1"/>
      <c r="BI240" s="1"/>
      <c r="BJ240" s="1"/>
    </row>
    <row r="241" spans="1:62" ht="15" customHeight="1">
      <c r="A241" s="20"/>
      <c r="B241" s="20">
        <v>4</v>
      </c>
      <c r="C241" s="567" t="s">
        <v>308</v>
      </c>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2"/>
      <c r="AD241" s="15"/>
      <c r="AE241" s="20"/>
      <c r="AF241" s="20">
        <v>4</v>
      </c>
      <c r="AG241" s="567" t="s">
        <v>308</v>
      </c>
      <c r="AH241" s="567"/>
      <c r="AI241" s="567"/>
      <c r="AJ241" s="567"/>
      <c r="AK241" s="567"/>
      <c r="AL241" s="567"/>
      <c r="AM241" s="567"/>
      <c r="AN241" s="567"/>
      <c r="AO241" s="567"/>
      <c r="AP241" s="567"/>
      <c r="AQ241" s="567"/>
      <c r="AR241" s="567"/>
      <c r="AS241" s="567"/>
      <c r="AT241" s="567"/>
      <c r="AU241" s="567"/>
      <c r="AV241" s="567"/>
      <c r="AW241" s="567"/>
      <c r="AX241" s="567"/>
      <c r="AY241" s="567"/>
      <c r="AZ241" s="567"/>
      <c r="BA241" s="567"/>
      <c r="BB241" s="567"/>
      <c r="BC241" s="567"/>
      <c r="BD241" s="567"/>
      <c r="BE241" s="567"/>
      <c r="BF241" s="567"/>
      <c r="BG241" s="15"/>
      <c r="BH241" s="1"/>
      <c r="BI241" s="1"/>
      <c r="BJ241" s="1"/>
    </row>
    <row r="242" spans="1:62" ht="15" customHeight="1">
      <c r="A242" s="20"/>
      <c r="B242" s="20"/>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2"/>
      <c r="AD242" s="15"/>
      <c r="AE242" s="20"/>
      <c r="AF242" s="20"/>
      <c r="AG242" s="567"/>
      <c r="AH242" s="567"/>
      <c r="AI242" s="567"/>
      <c r="AJ242" s="567"/>
      <c r="AK242" s="567"/>
      <c r="AL242" s="567"/>
      <c r="AM242" s="567"/>
      <c r="AN242" s="567"/>
      <c r="AO242" s="567"/>
      <c r="AP242" s="567"/>
      <c r="AQ242" s="567"/>
      <c r="AR242" s="567"/>
      <c r="AS242" s="567"/>
      <c r="AT242" s="567"/>
      <c r="AU242" s="567"/>
      <c r="AV242" s="567"/>
      <c r="AW242" s="567"/>
      <c r="AX242" s="567"/>
      <c r="AY242" s="567"/>
      <c r="AZ242" s="567"/>
      <c r="BA242" s="567"/>
      <c r="BB242" s="567"/>
      <c r="BC242" s="567"/>
      <c r="BD242" s="567"/>
      <c r="BE242" s="567"/>
      <c r="BF242" s="567"/>
      <c r="BG242" s="15"/>
      <c r="BH242" s="1"/>
      <c r="BI242" s="1"/>
      <c r="BJ242" s="1"/>
    </row>
    <row r="243" spans="1:62" ht="1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
      <c r="AD243" s="15"/>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15"/>
      <c r="BH243" s="1"/>
      <c r="BI243" s="1"/>
      <c r="BJ243" s="1"/>
    </row>
    <row r="244" spans="1:62" ht="15" customHeight="1">
      <c r="A244" s="20"/>
      <c r="B244" s="20">
        <v>5</v>
      </c>
      <c r="C244" s="20" t="s">
        <v>172</v>
      </c>
      <c r="D244" s="114"/>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
      <c r="AD244" s="15"/>
      <c r="AE244" s="20"/>
      <c r="AF244" s="20">
        <v>5</v>
      </c>
      <c r="AG244" s="20" t="s">
        <v>172</v>
      </c>
      <c r="AH244" s="114"/>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15"/>
      <c r="BH244" s="1"/>
      <c r="BI244" s="1"/>
      <c r="BJ244" s="1"/>
    </row>
    <row r="245" spans="1:62" ht="1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
      <c r="AD245" s="15"/>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15"/>
      <c r="BH245" s="1"/>
      <c r="BI245" s="1"/>
      <c r="BJ245" s="1"/>
    </row>
    <row r="246" spans="1:62" ht="1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E246" s="114"/>
      <c r="AF246" s="114"/>
      <c r="AG246" s="114"/>
      <c r="AH246" s="114"/>
      <c r="AI246" s="114"/>
      <c r="AJ246" s="114"/>
      <c r="AK246" s="114"/>
      <c r="AL246" s="114"/>
      <c r="AM246" s="114"/>
      <c r="AN246" s="114"/>
      <c r="AO246" s="114"/>
      <c r="AP246" s="114"/>
      <c r="AQ246" s="114"/>
      <c r="AR246" s="114"/>
      <c r="AS246" s="114"/>
      <c r="AT246" s="114"/>
      <c r="AU246" s="114"/>
      <c r="AV246" s="114"/>
      <c r="AW246" s="114"/>
      <c r="AX246" s="114"/>
      <c r="AY246" s="114"/>
      <c r="AZ246" s="114"/>
      <c r="BA246" s="114"/>
      <c r="BB246" s="114"/>
      <c r="BC246" s="114"/>
      <c r="BD246" s="114"/>
      <c r="BE246" s="114"/>
      <c r="BF246" s="114"/>
      <c r="BH246" s="1"/>
      <c r="BI246" s="1"/>
      <c r="BJ246" s="1"/>
    </row>
    <row r="247" spans="1:62" ht="14.1" customHeight="1">
      <c r="A247" s="116"/>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8"/>
      <c r="AE247" s="116"/>
      <c r="AF247" s="117"/>
      <c r="AG247" s="117"/>
      <c r="AH247" s="117"/>
      <c r="AI247" s="117"/>
      <c r="AJ247" s="117"/>
      <c r="AK247" s="117"/>
      <c r="AL247" s="117"/>
      <c r="AM247" s="117"/>
      <c r="AN247" s="117"/>
      <c r="AO247" s="117"/>
      <c r="AP247" s="117"/>
      <c r="AQ247" s="117"/>
      <c r="AR247" s="117"/>
      <c r="AS247" s="117"/>
      <c r="AT247" s="117"/>
      <c r="AU247" s="117"/>
      <c r="AV247" s="117"/>
      <c r="AW247" s="117"/>
      <c r="AX247" s="117"/>
      <c r="AY247" s="117"/>
      <c r="AZ247" s="117"/>
      <c r="BA247" s="117"/>
      <c r="BB247" s="117"/>
      <c r="BC247" s="117"/>
      <c r="BD247" s="117"/>
      <c r="BE247" s="117"/>
      <c r="BF247" s="118"/>
      <c r="BH247" s="1"/>
      <c r="BI247" s="1"/>
      <c r="BJ247" s="1"/>
    </row>
    <row r="248" spans="1:62" ht="14.1" customHeight="1">
      <c r="A248" s="119"/>
      <c r="B248" s="62" t="s">
        <v>173</v>
      </c>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120"/>
      <c r="AC248" s="5"/>
      <c r="AE248" s="119"/>
      <c r="AF248" s="62" t="s">
        <v>173</v>
      </c>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120"/>
      <c r="BG248" s="21"/>
      <c r="BH248" s="1"/>
      <c r="BI248" s="1"/>
      <c r="BJ248" s="1"/>
    </row>
    <row r="249" spans="1:62" ht="14.1" customHeight="1">
      <c r="A249" s="119" t="s">
        <v>174</v>
      </c>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120"/>
      <c r="AC249" s="5"/>
      <c r="AD249" s="21"/>
      <c r="AE249" s="119" t="s">
        <v>174</v>
      </c>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120"/>
      <c r="BG249" s="21"/>
      <c r="BH249" s="1"/>
      <c r="BI249" s="1"/>
      <c r="BJ249" s="1"/>
    </row>
    <row r="250" spans="1:62" ht="14.1" customHeight="1">
      <c r="A250" s="119"/>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120"/>
      <c r="AC250" s="5"/>
      <c r="AD250" s="21"/>
      <c r="AE250" s="119"/>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120"/>
      <c r="BG250" s="21"/>
      <c r="BH250" s="1"/>
      <c r="BI250" s="1"/>
      <c r="BJ250" s="1"/>
    </row>
    <row r="251" spans="1:62" ht="14.1" customHeight="1">
      <c r="A251" s="119" t="s">
        <v>175</v>
      </c>
      <c r="B251" s="62"/>
      <c r="C251" s="62"/>
      <c r="D251" s="62" t="s">
        <v>176</v>
      </c>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120"/>
      <c r="AC251" s="5"/>
      <c r="AD251" s="21"/>
      <c r="AE251" s="119" t="s">
        <v>175</v>
      </c>
      <c r="AF251" s="62"/>
      <c r="AG251" s="62"/>
      <c r="AH251" s="62" t="s">
        <v>176</v>
      </c>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120"/>
      <c r="BG251" s="21"/>
      <c r="BH251" s="1"/>
      <c r="BI251" s="1"/>
      <c r="BJ251" s="1"/>
    </row>
    <row r="252" spans="1:62" ht="14.1" customHeight="1">
      <c r="A252" s="119"/>
      <c r="B252" s="62"/>
      <c r="C252" s="62" t="s">
        <v>177</v>
      </c>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120"/>
      <c r="AC252" s="5"/>
      <c r="AD252" s="21"/>
      <c r="AE252" s="119"/>
      <c r="AF252" s="62"/>
      <c r="AG252" s="62" t="s">
        <v>177</v>
      </c>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120"/>
      <c r="BG252" s="21"/>
      <c r="BH252" s="1"/>
      <c r="BI252" s="1"/>
      <c r="BJ252" s="1"/>
    </row>
    <row r="253" spans="1:62" ht="14.1" customHeight="1">
      <c r="A253" s="119"/>
      <c r="B253" s="121" t="s">
        <v>178</v>
      </c>
      <c r="C253" s="62" t="s">
        <v>179</v>
      </c>
      <c r="D253" s="114"/>
      <c r="E253" s="62"/>
      <c r="F253" s="62" t="s">
        <v>180</v>
      </c>
      <c r="G253" s="114"/>
      <c r="H253" s="62"/>
      <c r="I253" s="62"/>
      <c r="J253" s="62"/>
      <c r="K253" s="62"/>
      <c r="L253" s="62"/>
      <c r="M253" s="62"/>
      <c r="N253" s="62"/>
      <c r="O253" s="62"/>
      <c r="P253" s="62"/>
      <c r="Q253" s="62"/>
      <c r="R253" s="62"/>
      <c r="S253" s="62"/>
      <c r="T253" s="62"/>
      <c r="U253" s="62"/>
      <c r="V253" s="62"/>
      <c r="W253" s="62"/>
      <c r="X253" s="62"/>
      <c r="Y253" s="62"/>
      <c r="Z253" s="62"/>
      <c r="AA253" s="62"/>
      <c r="AB253" s="120"/>
      <c r="AC253" s="5"/>
      <c r="AD253" s="21"/>
      <c r="AE253" s="119"/>
      <c r="AF253" s="121" t="s">
        <v>178</v>
      </c>
      <c r="AG253" s="62" t="s">
        <v>179</v>
      </c>
      <c r="AH253" s="114"/>
      <c r="AI253" s="62"/>
      <c r="AJ253" s="62" t="s">
        <v>180</v>
      </c>
      <c r="AK253" s="114"/>
      <c r="AL253" s="62"/>
      <c r="AM253" s="62"/>
      <c r="AN253" s="62"/>
      <c r="AO253" s="62"/>
      <c r="AP253" s="62"/>
      <c r="AQ253" s="62"/>
      <c r="AR253" s="62"/>
      <c r="AS253" s="62"/>
      <c r="AT253" s="62"/>
      <c r="AU253" s="62"/>
      <c r="AV253" s="62"/>
      <c r="AW253" s="62"/>
      <c r="AX253" s="62"/>
      <c r="AY253" s="62"/>
      <c r="AZ253" s="62"/>
      <c r="BA253" s="62"/>
      <c r="BB253" s="62"/>
      <c r="BC253" s="62"/>
      <c r="BD253" s="62"/>
      <c r="BE253" s="62"/>
      <c r="BF253" s="120"/>
      <c r="BG253" s="21"/>
      <c r="BH253" s="1"/>
      <c r="BI253" s="1"/>
      <c r="BJ253" s="1"/>
    </row>
    <row r="254" spans="1:62" ht="14.1" customHeight="1">
      <c r="A254" s="119"/>
      <c r="B254" s="62"/>
      <c r="C254" s="62" t="s">
        <v>181</v>
      </c>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120"/>
      <c r="AC254" s="5"/>
      <c r="AD254" s="21"/>
      <c r="AE254" s="119"/>
      <c r="AF254" s="62"/>
      <c r="AG254" s="62" t="s">
        <v>181</v>
      </c>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120"/>
      <c r="BG254" s="21"/>
      <c r="BH254" s="1"/>
      <c r="BI254" s="1"/>
      <c r="BJ254" s="1"/>
    </row>
    <row r="255" spans="1:62" ht="14.1" customHeight="1">
      <c r="A255" s="119"/>
      <c r="B255" s="121" t="s">
        <v>182</v>
      </c>
      <c r="C255" s="62" t="s">
        <v>183</v>
      </c>
      <c r="D255" s="114"/>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120"/>
      <c r="AC255" s="5"/>
      <c r="AD255" s="21"/>
      <c r="AE255" s="119"/>
      <c r="AF255" s="121" t="s">
        <v>182</v>
      </c>
      <c r="AG255" s="62" t="s">
        <v>183</v>
      </c>
      <c r="AH255" s="114"/>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120"/>
      <c r="BG255" s="21"/>
      <c r="BH255" s="1"/>
      <c r="BI255" s="1"/>
      <c r="BJ255" s="1"/>
    </row>
    <row r="256" spans="1:62" ht="14.1" customHeight="1">
      <c r="A256" s="119"/>
      <c r="B256" s="62"/>
      <c r="C256" s="62"/>
      <c r="D256" s="571"/>
      <c r="E256" s="571"/>
      <c r="F256" s="571"/>
      <c r="G256" s="62"/>
      <c r="H256" s="62"/>
      <c r="I256" s="62"/>
      <c r="J256" s="62"/>
      <c r="K256" s="62"/>
      <c r="L256" s="62"/>
      <c r="M256" s="62"/>
      <c r="N256" s="62"/>
      <c r="O256" s="62"/>
      <c r="P256" s="62"/>
      <c r="Q256" s="62"/>
      <c r="R256" s="62"/>
      <c r="S256" s="62"/>
      <c r="T256" s="62"/>
      <c r="U256" s="62"/>
      <c r="V256" s="62"/>
      <c r="W256" s="62"/>
      <c r="X256" s="62"/>
      <c r="Y256" s="62"/>
      <c r="Z256" s="62"/>
      <c r="AA256" s="62"/>
      <c r="AB256" s="120"/>
      <c r="AC256" s="5"/>
      <c r="AD256" s="21"/>
      <c r="AE256" s="119"/>
      <c r="AF256" s="62"/>
      <c r="AG256" s="62"/>
      <c r="AH256" s="571"/>
      <c r="AI256" s="571"/>
      <c r="AJ256" s="571"/>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120"/>
      <c r="BG256" s="21"/>
      <c r="BH256" s="1"/>
      <c r="BI256" s="1"/>
      <c r="BJ256" s="1"/>
    </row>
    <row r="257" spans="1:62" ht="14.1" customHeight="1">
      <c r="A257" s="119" t="s">
        <v>184</v>
      </c>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120"/>
      <c r="AC257" s="5"/>
      <c r="AD257" s="21"/>
      <c r="AE257" s="119" t="s">
        <v>184</v>
      </c>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120"/>
      <c r="BG257" s="21"/>
      <c r="BH257" s="1"/>
      <c r="BI257" s="1"/>
      <c r="BJ257" s="1"/>
    </row>
    <row r="258" spans="1:62" ht="14.1" customHeight="1">
      <c r="A258" s="119"/>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120"/>
      <c r="AC258" s="5"/>
      <c r="AD258" s="21"/>
      <c r="AE258" s="119"/>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120"/>
      <c r="BG258" s="21"/>
      <c r="BH258" s="1"/>
      <c r="BI258" s="1"/>
      <c r="BJ258" s="1"/>
    </row>
    <row r="259" spans="1:62" ht="14.1" customHeight="1">
      <c r="A259" s="119" t="s">
        <v>185</v>
      </c>
      <c r="B259" s="62"/>
      <c r="C259" s="62"/>
      <c r="D259" s="62" t="s">
        <v>186</v>
      </c>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120"/>
      <c r="AC259" s="5"/>
      <c r="AD259" s="21"/>
      <c r="AE259" s="119" t="s">
        <v>185</v>
      </c>
      <c r="AF259" s="62"/>
      <c r="AG259" s="62"/>
      <c r="AH259" s="62" t="s">
        <v>186</v>
      </c>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120"/>
      <c r="BG259" s="21"/>
      <c r="BH259" s="1"/>
      <c r="BI259" s="1"/>
      <c r="BJ259" s="1"/>
    </row>
    <row r="260" spans="1:62" ht="14.1" customHeight="1">
      <c r="A260" s="119"/>
      <c r="B260" s="62"/>
      <c r="C260" s="62" t="s">
        <v>177</v>
      </c>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120"/>
      <c r="AC260" s="5"/>
      <c r="AD260" s="21"/>
      <c r="AE260" s="119"/>
      <c r="AF260" s="62"/>
      <c r="AG260" s="62" t="s">
        <v>177</v>
      </c>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120"/>
      <c r="BG260" s="21"/>
      <c r="BH260" s="1"/>
      <c r="BI260" s="1"/>
      <c r="BJ260" s="1"/>
    </row>
    <row r="261" spans="1:62" ht="14.1" customHeight="1">
      <c r="A261" s="119"/>
      <c r="B261" s="62" t="s">
        <v>187</v>
      </c>
      <c r="C261" s="62" t="s">
        <v>179</v>
      </c>
      <c r="D261" s="114"/>
      <c r="E261" s="62"/>
      <c r="F261" s="62" t="s">
        <v>188</v>
      </c>
      <c r="G261" s="114"/>
      <c r="H261" s="62"/>
      <c r="I261" s="62"/>
      <c r="J261" s="62"/>
      <c r="K261" s="62"/>
      <c r="L261" s="62"/>
      <c r="M261" s="62"/>
      <c r="N261" s="62"/>
      <c r="O261" s="62"/>
      <c r="P261" s="62"/>
      <c r="Q261" s="62"/>
      <c r="R261" s="62"/>
      <c r="S261" s="62"/>
      <c r="T261" s="62"/>
      <c r="U261" s="62"/>
      <c r="V261" s="62"/>
      <c r="W261" s="62"/>
      <c r="X261" s="62"/>
      <c r="Y261" s="62"/>
      <c r="Z261" s="62"/>
      <c r="AA261" s="62"/>
      <c r="AB261" s="120"/>
      <c r="AC261" s="5"/>
      <c r="AD261" s="21"/>
      <c r="AE261" s="119"/>
      <c r="AF261" s="62" t="s">
        <v>187</v>
      </c>
      <c r="AG261" s="62" t="s">
        <v>179</v>
      </c>
      <c r="AH261" s="114"/>
      <c r="AI261" s="62"/>
      <c r="AJ261" s="62" t="s">
        <v>188</v>
      </c>
      <c r="AK261" s="114"/>
      <c r="AL261" s="62"/>
      <c r="AM261" s="62"/>
      <c r="AN261" s="62"/>
      <c r="AO261" s="62"/>
      <c r="AP261" s="62"/>
      <c r="AQ261" s="62"/>
      <c r="AR261" s="62"/>
      <c r="AS261" s="62"/>
      <c r="AT261" s="62"/>
      <c r="AU261" s="62"/>
      <c r="AV261" s="62"/>
      <c r="AW261" s="62"/>
      <c r="AX261" s="62"/>
      <c r="AY261" s="62"/>
      <c r="AZ261" s="62"/>
      <c r="BA261" s="62"/>
      <c r="BB261" s="62"/>
      <c r="BC261" s="62"/>
      <c r="BD261" s="62"/>
      <c r="BE261" s="62"/>
      <c r="BF261" s="120"/>
      <c r="BG261" s="21"/>
      <c r="BH261" s="1"/>
      <c r="BI261" s="1"/>
      <c r="BJ261" s="1"/>
    </row>
    <row r="262" spans="1:62" ht="14.1" customHeight="1">
      <c r="A262" s="119"/>
      <c r="B262" s="62"/>
      <c r="C262" s="62" t="s">
        <v>189</v>
      </c>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120"/>
      <c r="AC262" s="5"/>
      <c r="AD262" s="21"/>
      <c r="AE262" s="119"/>
      <c r="AF262" s="62"/>
      <c r="AG262" s="62" t="s">
        <v>189</v>
      </c>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120"/>
      <c r="BG262" s="21"/>
      <c r="BH262" s="1"/>
      <c r="BI262" s="1"/>
      <c r="BJ262" s="1"/>
    </row>
    <row r="263" spans="1:62" ht="14.1" customHeight="1">
      <c r="A263" s="119"/>
      <c r="B263" s="62"/>
      <c r="C263" s="62" t="s">
        <v>190</v>
      </c>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120"/>
      <c r="AC263" s="5"/>
      <c r="AD263" s="21"/>
      <c r="AE263" s="119"/>
      <c r="AF263" s="62"/>
      <c r="AG263" s="62" t="s">
        <v>190</v>
      </c>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120"/>
      <c r="BG263" s="21"/>
      <c r="BH263" s="1"/>
      <c r="BI263" s="1"/>
      <c r="BJ263" s="1"/>
    </row>
    <row r="264" spans="1:62" ht="14.1" customHeight="1">
      <c r="A264" s="119"/>
      <c r="B264" s="62" t="s">
        <v>191</v>
      </c>
      <c r="C264" s="62" t="s">
        <v>192</v>
      </c>
      <c r="D264" s="114"/>
      <c r="E264" s="62"/>
      <c r="F264" s="62" t="s">
        <v>193</v>
      </c>
      <c r="G264" s="114"/>
      <c r="H264" s="62"/>
      <c r="I264" s="62"/>
      <c r="J264" s="62"/>
      <c r="K264" s="62"/>
      <c r="L264" s="62"/>
      <c r="M264" s="62"/>
      <c r="N264" s="62"/>
      <c r="O264" s="62"/>
      <c r="P264" s="62"/>
      <c r="Q264" s="62"/>
      <c r="R264" s="62"/>
      <c r="S264" s="62"/>
      <c r="T264" s="62"/>
      <c r="U264" s="62"/>
      <c r="V264" s="62"/>
      <c r="W264" s="62"/>
      <c r="X264" s="62"/>
      <c r="Y264" s="62"/>
      <c r="Z264" s="62"/>
      <c r="AA264" s="62"/>
      <c r="AB264" s="120"/>
      <c r="AC264" s="5"/>
      <c r="AD264" s="21"/>
      <c r="AE264" s="119"/>
      <c r="AF264" s="62" t="s">
        <v>191</v>
      </c>
      <c r="AG264" s="62" t="s">
        <v>192</v>
      </c>
      <c r="AH264" s="114"/>
      <c r="AI264" s="62"/>
      <c r="AJ264" s="62" t="s">
        <v>193</v>
      </c>
      <c r="AK264" s="114"/>
      <c r="AL264" s="62"/>
      <c r="AM264" s="62"/>
      <c r="AN264" s="62"/>
      <c r="AO264" s="62"/>
      <c r="AP264" s="62"/>
      <c r="AQ264" s="62"/>
      <c r="AR264" s="62"/>
      <c r="AS264" s="62"/>
      <c r="AT264" s="62"/>
      <c r="AU264" s="62"/>
      <c r="AV264" s="62"/>
      <c r="AW264" s="62"/>
      <c r="AX264" s="62"/>
      <c r="AY264" s="62"/>
      <c r="AZ264" s="62"/>
      <c r="BA264" s="62"/>
      <c r="BB264" s="62"/>
      <c r="BC264" s="62"/>
      <c r="BD264" s="62"/>
      <c r="BE264" s="62"/>
      <c r="BF264" s="120"/>
      <c r="BG264" s="21"/>
      <c r="BH264" s="1"/>
      <c r="BI264" s="1"/>
      <c r="BJ264" s="1"/>
    </row>
    <row r="265" spans="1:62" ht="14.1" customHeight="1">
      <c r="A265" s="119"/>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120"/>
      <c r="AC265" s="5"/>
      <c r="AD265" s="21"/>
      <c r="AE265" s="119"/>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120"/>
      <c r="BG265" s="21"/>
      <c r="BH265" s="1"/>
      <c r="BI265" s="1"/>
      <c r="BJ265" s="1"/>
    </row>
    <row r="266" spans="1:62" ht="14.1" customHeight="1">
      <c r="A266" s="122"/>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c r="AA266" s="123"/>
      <c r="AB266" s="124"/>
      <c r="AC266" s="5"/>
      <c r="AD266" s="21"/>
      <c r="AE266" s="122"/>
      <c r="AF266" s="123"/>
      <c r="AG266" s="123"/>
      <c r="AH266" s="123"/>
      <c r="AI266" s="123"/>
      <c r="AJ266" s="123"/>
      <c r="AK266" s="123"/>
      <c r="AL266" s="123"/>
      <c r="AM266" s="123"/>
      <c r="AN266" s="123"/>
      <c r="AO266" s="123"/>
      <c r="AP266" s="123"/>
      <c r="AQ266" s="123"/>
      <c r="AR266" s="123"/>
      <c r="AS266" s="123"/>
      <c r="AT266" s="123"/>
      <c r="AU266" s="123"/>
      <c r="AV266" s="123"/>
      <c r="AW266" s="123"/>
      <c r="AX266" s="123"/>
      <c r="AY266" s="123"/>
      <c r="AZ266" s="123"/>
      <c r="BA266" s="123"/>
      <c r="BB266" s="123"/>
      <c r="BC266" s="123"/>
      <c r="BD266" s="123"/>
      <c r="BE266" s="123"/>
      <c r="BF266" s="124"/>
      <c r="BG266" s="21"/>
      <c r="BH266" s="1"/>
      <c r="BI266" s="1"/>
      <c r="BJ266" s="1"/>
    </row>
    <row r="267" spans="1:62" ht="14.1" customHeight="1">
      <c r="A267" s="180"/>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5"/>
      <c r="AD267" s="21"/>
      <c r="BH267" s="1"/>
      <c r="BI267" s="1"/>
      <c r="BJ267" s="1"/>
    </row>
    <row r="268" spans="1:62" ht="14.1" customHeight="1">
      <c r="BH268" s="1"/>
      <c r="BI268" s="1"/>
      <c r="BJ268" s="1"/>
    </row>
    <row r="269" spans="1:62" ht="14.1" customHeight="1">
      <c r="BI269" s="1"/>
      <c r="BJ269" s="1"/>
    </row>
    <row r="270" spans="1:62" ht="14.1" customHeight="1">
      <c r="BI270" s="1"/>
      <c r="BJ270" s="1"/>
    </row>
    <row r="271" spans="1:62" ht="14.1" customHeight="1">
      <c r="BI271" s="1"/>
      <c r="BJ271" s="1"/>
    </row>
    <row r="272" spans="1:62" ht="18" customHeight="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row>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sheetData>
  <mergeCells count="387">
    <mergeCell ref="AZ6:BG6"/>
    <mergeCell ref="C237:AB238"/>
    <mergeCell ref="C241:AB242"/>
    <mergeCell ref="D256:F256"/>
    <mergeCell ref="L224:P224"/>
    <mergeCell ref="R224:AA224"/>
    <mergeCell ref="AP224:AT224"/>
    <mergeCell ref="AV224:BE224"/>
    <mergeCell ref="C230:AB231"/>
    <mergeCell ref="O207:R207"/>
    <mergeCell ref="AT207:AW207"/>
    <mergeCell ref="A219:AB219"/>
    <mergeCell ref="AE219:BG219"/>
    <mergeCell ref="L223:P223"/>
    <mergeCell ref="R223:AB223"/>
    <mergeCell ref="AP223:AT223"/>
    <mergeCell ref="AV223:BG223"/>
    <mergeCell ref="AG230:BF231"/>
    <mergeCell ref="AG237:BF238"/>
    <mergeCell ref="AG241:BF242"/>
    <mergeCell ref="AH256:AJ256"/>
    <mergeCell ref="W204:Z204"/>
    <mergeCell ref="BC204:BF204"/>
    <mergeCell ref="O205:R205"/>
    <mergeCell ref="W205:Z205"/>
    <mergeCell ref="AT205:AW205"/>
    <mergeCell ref="BC205:BF205"/>
    <mergeCell ref="B214:AB215"/>
    <mergeCell ref="U217:AB217"/>
    <mergeCell ref="A202:L203"/>
    <mergeCell ref="W202:Z202"/>
    <mergeCell ref="AE202:AQ203"/>
    <mergeCell ref="BC202:BF202"/>
    <mergeCell ref="O203:R203"/>
    <mergeCell ref="W203:Z203"/>
    <mergeCell ref="AT203:AW203"/>
    <mergeCell ref="BC203:BF203"/>
    <mergeCell ref="AX217:BE217"/>
    <mergeCell ref="B209:AB210"/>
    <mergeCell ref="B211:AB212"/>
    <mergeCell ref="AG209:BG210"/>
    <mergeCell ref="AG211:BG212"/>
    <mergeCell ref="AG214:BG215"/>
    <mergeCell ref="A200:L201"/>
    <mergeCell ref="W200:Z200"/>
    <mergeCell ref="AE200:AQ201"/>
    <mergeCell ref="BC200:BF200"/>
    <mergeCell ref="O201:R201"/>
    <mergeCell ref="W201:Z201"/>
    <mergeCell ref="AT201:AW201"/>
    <mergeCell ref="BC201:BF201"/>
    <mergeCell ref="A198:L199"/>
    <mergeCell ref="W198:Z198"/>
    <mergeCell ref="AE198:AQ199"/>
    <mergeCell ref="BC198:BF198"/>
    <mergeCell ref="O199:R199"/>
    <mergeCell ref="W199:Z199"/>
    <mergeCell ref="AT199:AW199"/>
    <mergeCell ref="BC199:BF199"/>
    <mergeCell ref="A196:L197"/>
    <mergeCell ref="W196:Z196"/>
    <mergeCell ref="AE196:AQ197"/>
    <mergeCell ref="BC196:BF196"/>
    <mergeCell ref="O197:R197"/>
    <mergeCell ref="W197:Z197"/>
    <mergeCell ref="AT197:AW197"/>
    <mergeCell ref="BC197:BF197"/>
    <mergeCell ref="A194:L195"/>
    <mergeCell ref="W194:Z194"/>
    <mergeCell ref="AE194:AQ195"/>
    <mergeCell ref="BC194:BF194"/>
    <mergeCell ref="O195:R195"/>
    <mergeCell ref="W195:Z195"/>
    <mergeCell ref="AT195:AW195"/>
    <mergeCell ref="BC195:BF195"/>
    <mergeCell ref="A192:L193"/>
    <mergeCell ref="W192:Z192"/>
    <mergeCell ref="AE192:AQ193"/>
    <mergeCell ref="BC192:BF192"/>
    <mergeCell ref="O193:R193"/>
    <mergeCell ref="W193:Z193"/>
    <mergeCell ref="AT193:AW193"/>
    <mergeCell ref="BC193:BF193"/>
    <mergeCell ref="A190:L191"/>
    <mergeCell ref="W190:Z190"/>
    <mergeCell ref="AE190:AQ191"/>
    <mergeCell ref="BC190:BF190"/>
    <mergeCell ref="O191:R191"/>
    <mergeCell ref="W191:Z191"/>
    <mergeCell ref="AT191:AW191"/>
    <mergeCell ref="BC191:BF191"/>
    <mergeCell ref="V184:AA184"/>
    <mergeCell ref="BA184:BF184"/>
    <mergeCell ref="A187:L189"/>
    <mergeCell ref="M187:T189"/>
    <mergeCell ref="U187:AB189"/>
    <mergeCell ref="AE187:AQ189"/>
    <mergeCell ref="AR187:AY189"/>
    <mergeCell ref="AZ187:BH189"/>
    <mergeCell ref="V178:AA178"/>
    <mergeCell ref="BA178:BF178"/>
    <mergeCell ref="V180:AA180"/>
    <mergeCell ref="BA180:BF180"/>
    <mergeCell ref="V182:AA182"/>
    <mergeCell ref="BA182:BF182"/>
    <mergeCell ref="AF174:BI174"/>
    <mergeCell ref="A176:M176"/>
    <mergeCell ref="N176:AB176"/>
    <mergeCell ref="AE176:AR176"/>
    <mergeCell ref="AS176:BH176"/>
    <mergeCell ref="A174:AB174"/>
    <mergeCell ref="A123:AB123"/>
    <mergeCell ref="AE123:BF123"/>
    <mergeCell ref="A126:H127"/>
    <mergeCell ref="I126:AB127"/>
    <mergeCell ref="AE126:AL127"/>
    <mergeCell ref="AM126:BH127"/>
    <mergeCell ref="AE136:AK136"/>
    <mergeCell ref="AE144:AK144"/>
    <mergeCell ref="AE129:AK129"/>
    <mergeCell ref="AE134:AK134"/>
    <mergeCell ref="AM98:AP98"/>
    <mergeCell ref="AQ98:BF98"/>
    <mergeCell ref="I101:AB101"/>
    <mergeCell ref="AM101:BF101"/>
    <mergeCell ref="A103:H104"/>
    <mergeCell ref="I103:AB103"/>
    <mergeCell ref="AE103:AL104"/>
    <mergeCell ref="AM103:BF103"/>
    <mergeCell ref="S107:U107"/>
    <mergeCell ref="V107:X107"/>
    <mergeCell ref="Y107:AB107"/>
    <mergeCell ref="J107:R107"/>
    <mergeCell ref="AN107:AV107"/>
    <mergeCell ref="J105:R105"/>
    <mergeCell ref="AN105:AV105"/>
    <mergeCell ref="J106:R106"/>
    <mergeCell ref="AN106:AV106"/>
    <mergeCell ref="S105:U105"/>
    <mergeCell ref="V105:X105"/>
    <mergeCell ref="Y105:AB105"/>
    <mergeCell ref="S106:U106"/>
    <mergeCell ref="V106:X106"/>
    <mergeCell ref="Y106:AB106"/>
    <mergeCell ref="O95:P95"/>
    <mergeCell ref="AE95:AL97"/>
    <mergeCell ref="AM95:AP95"/>
    <mergeCell ref="AS95:AT95"/>
    <mergeCell ref="I96:L96"/>
    <mergeCell ref="M96:P96"/>
    <mergeCell ref="AM96:AP96"/>
    <mergeCell ref="AQ96:AT96"/>
    <mergeCell ref="A102:H102"/>
    <mergeCell ref="I102:AB102"/>
    <mergeCell ref="AE102:AL102"/>
    <mergeCell ref="AM102:BF102"/>
    <mergeCell ref="I99:L99"/>
    <mergeCell ref="M99:AB99"/>
    <mergeCell ref="AM99:AP99"/>
    <mergeCell ref="AQ99:BF99"/>
    <mergeCell ref="I100:L100"/>
    <mergeCell ref="M100:AB100"/>
    <mergeCell ref="AM100:AP100"/>
    <mergeCell ref="AQ100:BF100"/>
    <mergeCell ref="A98:H101"/>
    <mergeCell ref="I98:L98"/>
    <mergeCell ref="M98:AB98"/>
    <mergeCell ref="AE98:AL101"/>
    <mergeCell ref="A92:H93"/>
    <mergeCell ref="AE92:AL93"/>
    <mergeCell ref="A94:H94"/>
    <mergeCell ref="I94:AB94"/>
    <mergeCell ref="AE94:AL94"/>
    <mergeCell ref="AM94:BF94"/>
    <mergeCell ref="J109:R109"/>
    <mergeCell ref="AN109:AV109"/>
    <mergeCell ref="A89:H91"/>
    <mergeCell ref="I89:AB89"/>
    <mergeCell ref="AE89:AL91"/>
    <mergeCell ref="AM89:BF89"/>
    <mergeCell ref="Q91:R91"/>
    <mergeCell ref="Y91:Z91"/>
    <mergeCell ref="I92:P92"/>
    <mergeCell ref="R92:Y92"/>
    <mergeCell ref="P93:S93"/>
    <mergeCell ref="U93:X93"/>
    <mergeCell ref="I90:K90"/>
    <mergeCell ref="L90:AB90"/>
    <mergeCell ref="I97:L97"/>
    <mergeCell ref="M97:P97"/>
    <mergeCell ref="A95:H97"/>
    <mergeCell ref="I95:L95"/>
    <mergeCell ref="AH77:AL77"/>
    <mergeCell ref="AM77:BF77"/>
    <mergeCell ref="D78:H78"/>
    <mergeCell ref="I78:AB78"/>
    <mergeCell ref="D79:H79"/>
    <mergeCell ref="I79:AB79"/>
    <mergeCell ref="AH79:AL79"/>
    <mergeCell ref="AM79:BF79"/>
    <mergeCell ref="AU91:AV91"/>
    <mergeCell ref="BC91:BD91"/>
    <mergeCell ref="AE85:BF85"/>
    <mergeCell ref="A88:H88"/>
    <mergeCell ref="I88:AB88"/>
    <mergeCell ref="AE88:AL88"/>
    <mergeCell ref="AM88:BF88"/>
    <mergeCell ref="A85:AB85"/>
    <mergeCell ref="A65:H65"/>
    <mergeCell ref="I65:AB65"/>
    <mergeCell ref="AE65:AL65"/>
    <mergeCell ref="AM65:BF65"/>
    <mergeCell ref="A66:H69"/>
    <mergeCell ref="AE66:AL69"/>
    <mergeCell ref="A63:H63"/>
    <mergeCell ref="I63:AB63"/>
    <mergeCell ref="AE63:AL63"/>
    <mergeCell ref="AM63:BF63"/>
    <mergeCell ref="A64:H64"/>
    <mergeCell ref="I64:AB64"/>
    <mergeCell ref="AE64:AL64"/>
    <mergeCell ref="AM64:BF64"/>
    <mergeCell ref="I66:AB69"/>
    <mergeCell ref="A61:H61"/>
    <mergeCell ref="I61:AB61"/>
    <mergeCell ref="AE61:AL61"/>
    <mergeCell ref="AM61:BF61"/>
    <mergeCell ref="A62:H62"/>
    <mergeCell ref="K62:P62"/>
    <mergeCell ref="U62:AA62"/>
    <mergeCell ref="AE62:AL62"/>
    <mergeCell ref="AO62:AT62"/>
    <mergeCell ref="AY62:BE62"/>
    <mergeCell ref="A59:H59"/>
    <mergeCell ref="I59:AB59"/>
    <mergeCell ref="AE59:AL59"/>
    <mergeCell ref="AM59:BF59"/>
    <mergeCell ref="A60:H60"/>
    <mergeCell ref="I60:AB60"/>
    <mergeCell ref="AE60:AL60"/>
    <mergeCell ref="AM60:BF60"/>
    <mergeCell ref="I43:Q43"/>
    <mergeCell ref="AM43:AT43"/>
    <mergeCell ref="A56:AB56"/>
    <mergeCell ref="AE56:BF56"/>
    <mergeCell ref="A58:H58"/>
    <mergeCell ref="I58:AB58"/>
    <mergeCell ref="AE58:AL58"/>
    <mergeCell ref="AM58:BF58"/>
    <mergeCell ref="U6:AB6"/>
    <mergeCell ref="P31:U31"/>
    <mergeCell ref="AT31:AY31"/>
    <mergeCell ref="I41:Q41"/>
    <mergeCell ref="AM41:AT41"/>
    <mergeCell ref="D42:G42"/>
    <mergeCell ref="I42:Q42"/>
    <mergeCell ref="AH42:AK42"/>
    <mergeCell ref="AM42:AT42"/>
    <mergeCell ref="L13:P13"/>
    <mergeCell ref="R13:AA13"/>
    <mergeCell ref="AP13:AT13"/>
    <mergeCell ref="AV13:BE13"/>
    <mergeCell ref="A16:AB16"/>
    <mergeCell ref="AE16:BG16"/>
    <mergeCell ref="L11:P11"/>
    <mergeCell ref="R11:AB11"/>
    <mergeCell ref="AP11:AT11"/>
    <mergeCell ref="AV11:BG11"/>
    <mergeCell ref="L12:P12"/>
    <mergeCell ref="R12:AB12"/>
    <mergeCell ref="AP12:AT12"/>
    <mergeCell ref="AV12:BG12"/>
    <mergeCell ref="A20:AB22"/>
    <mergeCell ref="AU70:AX70"/>
    <mergeCell ref="A82:AB82"/>
    <mergeCell ref="AE82:BF82"/>
    <mergeCell ref="A80:H80"/>
    <mergeCell ref="I80:AB80"/>
    <mergeCell ref="AE80:AL80"/>
    <mergeCell ref="AM80:BF80"/>
    <mergeCell ref="BA70:BB70"/>
    <mergeCell ref="BD70:BE70"/>
    <mergeCell ref="B74:C74"/>
    <mergeCell ref="I74:K74"/>
    <mergeCell ref="M74:P74"/>
    <mergeCell ref="S74:U74"/>
    <mergeCell ref="W74:Z74"/>
    <mergeCell ref="AF74:AG74"/>
    <mergeCell ref="AM74:AO74"/>
    <mergeCell ref="AQ74:AT74"/>
    <mergeCell ref="AH78:AL78"/>
    <mergeCell ref="AM78:BF78"/>
    <mergeCell ref="AW74:AY74"/>
    <mergeCell ref="BA74:BD74"/>
    <mergeCell ref="A75:H76"/>
    <mergeCell ref="I75:AB75"/>
    <mergeCell ref="AE75:AL76"/>
    <mergeCell ref="A71:H71"/>
    <mergeCell ref="L71:M71"/>
    <mergeCell ref="A70:H70"/>
    <mergeCell ref="I70:N70"/>
    <mergeCell ref="Q70:T70"/>
    <mergeCell ref="W70:X70"/>
    <mergeCell ref="Z70:AA70"/>
    <mergeCell ref="AE70:AL70"/>
    <mergeCell ref="AM70:AR70"/>
    <mergeCell ref="U71:V71"/>
    <mergeCell ref="I72:K72"/>
    <mergeCell ref="U72:Z72"/>
    <mergeCell ref="AM72:AO72"/>
    <mergeCell ref="AY72:BD72"/>
    <mergeCell ref="I73:K73"/>
    <mergeCell ref="M73:P73"/>
    <mergeCell ref="S73:U73"/>
    <mergeCell ref="W73:Z73"/>
    <mergeCell ref="AM73:AO73"/>
    <mergeCell ref="AQ73:AT73"/>
    <mergeCell ref="AW73:AY73"/>
    <mergeCell ref="BA73:BD73"/>
    <mergeCell ref="AM75:BF75"/>
    <mergeCell ref="I76:AB76"/>
    <mergeCell ref="AM76:BF76"/>
    <mergeCell ref="A77:C79"/>
    <mergeCell ref="D77:H77"/>
    <mergeCell ref="I77:AB77"/>
    <mergeCell ref="AE77:AG79"/>
    <mergeCell ref="A105:H116"/>
    <mergeCell ref="AE105:AL116"/>
    <mergeCell ref="AW105:AY105"/>
    <mergeCell ref="AW106:AY106"/>
    <mergeCell ref="AW107:AY107"/>
    <mergeCell ref="AW108:AY108"/>
    <mergeCell ref="AW109:AY109"/>
    <mergeCell ref="AN110:AV110"/>
    <mergeCell ref="AW110:AY110"/>
    <mergeCell ref="S109:U109"/>
    <mergeCell ref="V109:X109"/>
    <mergeCell ref="Y109:AB109"/>
    <mergeCell ref="J110:R110"/>
    <mergeCell ref="I114:AB114"/>
    <mergeCell ref="I116:AB116"/>
    <mergeCell ref="I115:AB115"/>
    <mergeCell ref="AM114:BF114"/>
    <mergeCell ref="AM115:BF115"/>
    <mergeCell ref="BC110:BF110"/>
    <mergeCell ref="S110:U110"/>
    <mergeCell ref="V110:X110"/>
    <mergeCell ref="Y110:AB110"/>
    <mergeCell ref="AZ109:BB109"/>
    <mergeCell ref="BC109:BF109"/>
    <mergeCell ref="I112:AB112"/>
    <mergeCell ref="I113:AB113"/>
    <mergeCell ref="AE20:BF22"/>
    <mergeCell ref="AM116:BF116"/>
    <mergeCell ref="AM113:BF113"/>
    <mergeCell ref="AM92:AT92"/>
    <mergeCell ref="AV92:BC92"/>
    <mergeCell ref="AT93:AW93"/>
    <mergeCell ref="AY93:BB93"/>
    <mergeCell ref="AN111:AV111"/>
    <mergeCell ref="AW111:AY111"/>
    <mergeCell ref="AZ111:BB111"/>
    <mergeCell ref="BC111:BF111"/>
    <mergeCell ref="AM112:BF112"/>
    <mergeCell ref="AM97:AP97"/>
    <mergeCell ref="AQ97:AT97"/>
    <mergeCell ref="AZ105:BB105"/>
    <mergeCell ref="BC105:BF105"/>
    <mergeCell ref="AZ106:BB106"/>
    <mergeCell ref="AE71:AL71"/>
    <mergeCell ref="AP71:AQ71"/>
    <mergeCell ref="AY71:AZ71"/>
    <mergeCell ref="BC106:BF106"/>
    <mergeCell ref="AZ107:BB107"/>
    <mergeCell ref="BC107:BF107"/>
    <mergeCell ref="AZ108:BB108"/>
    <mergeCell ref="BC108:BF108"/>
    <mergeCell ref="AZ110:BB110"/>
    <mergeCell ref="J111:R111"/>
    <mergeCell ref="S111:U111"/>
    <mergeCell ref="V111:X111"/>
    <mergeCell ref="Y111:AB111"/>
    <mergeCell ref="S108:U108"/>
    <mergeCell ref="V108:X108"/>
    <mergeCell ref="Y108:AB108"/>
    <mergeCell ref="J108:R108"/>
    <mergeCell ref="AN108:AV108"/>
  </mergeCells>
  <phoneticPr fontId="3"/>
  <conditionalFormatting sqref="R11:AB12">
    <cfRule type="expression" dxfId="97" priority="144">
      <formula>R11=""</formula>
    </cfRule>
  </conditionalFormatting>
  <conditionalFormatting sqref="R13:AA13">
    <cfRule type="expression" dxfId="96" priority="143">
      <formula>R13=""</formula>
    </cfRule>
  </conditionalFormatting>
  <conditionalFormatting sqref="I64:AB65">
    <cfRule type="expression" dxfId="95" priority="140">
      <formula>$I64=""</formula>
    </cfRule>
  </conditionalFormatting>
  <conditionalFormatting sqref="I63:AB63">
    <cfRule type="expression" dxfId="94" priority="138">
      <formula>$I63=""</formula>
    </cfRule>
  </conditionalFormatting>
  <conditionalFormatting sqref="I66">
    <cfRule type="expression" dxfId="93" priority="137">
      <formula>$I66=""</formula>
    </cfRule>
  </conditionalFormatting>
  <conditionalFormatting sqref="I70:N70">
    <cfRule type="expression" dxfId="92" priority="136">
      <formula>$I$70=""</formula>
    </cfRule>
  </conditionalFormatting>
  <conditionalFormatting sqref="W70:X70">
    <cfRule type="expression" dxfId="91" priority="135">
      <formula>W73=""</formula>
    </cfRule>
  </conditionalFormatting>
  <conditionalFormatting sqref="Z70:AA70">
    <cfRule type="expression" dxfId="90" priority="134">
      <formula>Z73=""</formula>
    </cfRule>
  </conditionalFormatting>
  <conditionalFormatting sqref="W204:Z204">
    <cfRule type="expression" dxfId="89" priority="95">
      <formula>$W204=""</formula>
    </cfRule>
  </conditionalFormatting>
  <conditionalFormatting sqref="V182:AA182">
    <cfRule type="expression" dxfId="88" priority="88">
      <formula>$V$182=""</formula>
    </cfRule>
  </conditionalFormatting>
  <conditionalFormatting sqref="U6:AB6">
    <cfRule type="expression" dxfId="87" priority="87">
      <formula>$U$6=""</formula>
    </cfRule>
  </conditionalFormatting>
  <conditionalFormatting sqref="U62:AA62">
    <cfRule type="expression" dxfId="86" priority="86">
      <formula>$U$62=""</formula>
    </cfRule>
  </conditionalFormatting>
  <conditionalFormatting sqref="W202:Z202">
    <cfRule type="expression" dxfId="85" priority="79">
      <formula>$W202=""</formula>
    </cfRule>
  </conditionalFormatting>
  <conditionalFormatting sqref="W200:Z200">
    <cfRule type="expression" dxfId="84" priority="77">
      <formula>$W200=""</formula>
    </cfRule>
  </conditionalFormatting>
  <conditionalFormatting sqref="W198:Z198">
    <cfRule type="expression" dxfId="83" priority="75">
      <formula>$W198=""</formula>
    </cfRule>
  </conditionalFormatting>
  <conditionalFormatting sqref="W196:Z196">
    <cfRule type="expression" dxfId="82" priority="74">
      <formula>$W196=""</formula>
    </cfRule>
  </conditionalFormatting>
  <conditionalFormatting sqref="W194:Z194">
    <cfRule type="expression" dxfId="81" priority="73">
      <formula>$W194=""</formula>
    </cfRule>
  </conditionalFormatting>
  <conditionalFormatting sqref="W192:Z192">
    <cfRule type="expression" dxfId="80" priority="72">
      <formula>$W192=""</formula>
    </cfRule>
  </conditionalFormatting>
  <conditionalFormatting sqref="W190:Z190">
    <cfRule type="expression" dxfId="79" priority="71">
      <formula>$W190=""</formula>
    </cfRule>
  </conditionalFormatting>
  <conditionalFormatting sqref="J106:J107">
    <cfRule type="expression" dxfId="78" priority="63" stopIfTrue="1">
      <formula>$J$106=""</formula>
    </cfRule>
  </conditionalFormatting>
  <conditionalFormatting sqref="S106:S110">
    <cfRule type="expression" dxfId="77" priority="62">
      <formula>$S$106=""</formula>
    </cfRule>
  </conditionalFormatting>
  <conditionalFormatting sqref="V106:V110 Y106:Y110">
    <cfRule type="expression" dxfId="76" priority="61">
      <formula>$V$106=""</formula>
    </cfRule>
  </conditionalFormatting>
  <conditionalFormatting sqref="J108:J110">
    <cfRule type="expression" dxfId="75" priority="60" stopIfTrue="1">
      <formula>$J$106=""</formula>
    </cfRule>
  </conditionalFormatting>
  <conditionalFormatting sqref="A82:AB82">
    <cfRule type="expression" dxfId="74" priority="52">
      <formula>$A$82=""</formula>
    </cfRule>
  </conditionalFormatting>
  <conditionalFormatting sqref="I90">
    <cfRule type="expression" dxfId="73" priority="50">
      <formula>$L$90=""</formula>
    </cfRule>
  </conditionalFormatting>
  <conditionalFormatting sqref="AW111 AZ111">
    <cfRule type="expression" dxfId="72" priority="34">
      <formula>$S$106=""</formula>
    </cfRule>
  </conditionalFormatting>
  <conditionalFormatting sqref="AQ97:AT97">
    <cfRule type="expression" dxfId="71" priority="40">
      <formula>$M$97=""</formula>
    </cfRule>
  </conditionalFormatting>
  <conditionalFormatting sqref="AN106:AN107">
    <cfRule type="expression" dxfId="70" priority="38" stopIfTrue="1">
      <formula>$J$106=""</formula>
    </cfRule>
  </conditionalFormatting>
  <conditionalFormatting sqref="AW106:AW110">
    <cfRule type="expression" dxfId="69" priority="37">
      <formula>$S$106=""</formula>
    </cfRule>
  </conditionalFormatting>
  <conditionalFormatting sqref="AZ106:AZ110 BC106:BC110">
    <cfRule type="expression" dxfId="68" priority="36">
      <formula>$V$106=""</formula>
    </cfRule>
  </conditionalFormatting>
  <conditionalFormatting sqref="AN108:AN111">
    <cfRule type="expression" dxfId="67" priority="35" stopIfTrue="1">
      <formula>$J$106=""</formula>
    </cfRule>
  </conditionalFormatting>
  <conditionalFormatting sqref="I113">
    <cfRule type="expression" dxfId="66" priority="30">
      <formula>$I$113=""</formula>
    </cfRule>
  </conditionalFormatting>
  <conditionalFormatting sqref="I114">
    <cfRule type="expression" dxfId="65" priority="29">
      <formula>$I$114=""</formula>
    </cfRule>
  </conditionalFormatting>
  <conditionalFormatting sqref="AM113">
    <cfRule type="expression" dxfId="64" priority="28">
      <formula>$I$113=""</formula>
    </cfRule>
  </conditionalFormatting>
  <conditionalFormatting sqref="AM114">
    <cfRule type="expression" dxfId="63" priority="27">
      <formula>$I$114=""</formula>
    </cfRule>
  </conditionalFormatting>
  <conditionalFormatting sqref="I116:AB116">
    <cfRule type="expression" dxfId="62" priority="26">
      <formula>$I$116=""</formula>
    </cfRule>
  </conditionalFormatting>
  <conditionalFormatting sqref="I41:Q43">
    <cfRule type="expression" dxfId="61" priority="18">
      <formula>I41=""</formula>
    </cfRule>
  </conditionalFormatting>
  <conditionalFormatting sqref="W74">
    <cfRule type="expression" dxfId="60" priority="17">
      <formula>$W$74=""</formula>
    </cfRule>
  </conditionalFormatting>
  <conditionalFormatting sqref="W73">
    <cfRule type="expression" dxfId="59" priority="16">
      <formula>$W$74=""</formula>
    </cfRule>
  </conditionalFormatting>
  <conditionalFormatting sqref="M74">
    <cfRule type="expression" dxfId="58" priority="15">
      <formula>$W$74=""</formula>
    </cfRule>
  </conditionalFormatting>
  <conditionalFormatting sqref="M73">
    <cfRule type="expression" dxfId="57" priority="14">
      <formula>$W$74=""</formula>
    </cfRule>
  </conditionalFormatting>
  <conditionalFormatting sqref="I89:AB89">
    <cfRule type="expression" dxfId="56" priority="13">
      <formula>$I$89=""</formula>
    </cfRule>
  </conditionalFormatting>
  <conditionalFormatting sqref="L90:AB90">
    <cfRule type="expression" dxfId="55" priority="12">
      <formula>$L$90=""</formula>
    </cfRule>
  </conditionalFormatting>
  <conditionalFormatting sqref="Q91:R91">
    <cfRule type="expression" dxfId="54" priority="11">
      <formula>Q91=""</formula>
    </cfRule>
  </conditionalFormatting>
  <conditionalFormatting sqref="Y91:Z91">
    <cfRule type="expression" dxfId="53" priority="10">
      <formula>Y91=""</formula>
    </cfRule>
  </conditionalFormatting>
  <conditionalFormatting sqref="I94:AB94">
    <cfRule type="expression" dxfId="52" priority="9">
      <formula>I94=""</formula>
    </cfRule>
  </conditionalFormatting>
  <conditionalFormatting sqref="M96:P96">
    <cfRule type="expression" dxfId="51" priority="8">
      <formula>$M$96=""</formula>
    </cfRule>
  </conditionalFormatting>
  <conditionalFormatting sqref="O95:P95">
    <cfRule type="expression" dxfId="50" priority="7">
      <formula>$O$95=""</formula>
    </cfRule>
  </conditionalFormatting>
  <conditionalFormatting sqref="M97:P97">
    <cfRule type="expression" dxfId="49" priority="6">
      <formula>$M$97=""</formula>
    </cfRule>
  </conditionalFormatting>
  <conditionalFormatting sqref="M98:AB100">
    <cfRule type="expression" dxfId="48" priority="5">
      <formula>M98=""</formula>
    </cfRule>
  </conditionalFormatting>
  <conditionalFormatting sqref="I102:AB102">
    <cfRule type="expression" dxfId="47" priority="4">
      <formula>$I$102=""</formula>
    </cfRule>
  </conditionalFormatting>
  <conditionalFormatting sqref="I103:AB103">
    <cfRule type="expression" dxfId="46" priority="3">
      <formula>$I$103=""</formula>
    </cfRule>
  </conditionalFormatting>
  <conditionalFormatting sqref="AZ6:BG6">
    <cfRule type="expression" dxfId="45" priority="2">
      <formula>$U$6=""</formula>
    </cfRule>
  </conditionalFormatting>
  <conditionalFormatting sqref="BC204:BF204">
    <cfRule type="expression" dxfId="44" priority="1">
      <formula>$W204=""</formula>
    </cfRule>
  </conditionalFormatting>
  <dataValidations count="1">
    <dataValidation type="list" allowBlank="1" showInputMessage="1" showErrorMessage="1" sqref="AQ97:AT97 M97:P97" xr:uid="{00000000-0002-0000-0000-000000000000}">
      <formula1>"消化仕入,買取方式"</formula1>
    </dataValidation>
  </dataValidations>
  <printOptions horizontalCentered="1" verticalCentered="1"/>
  <pageMargins left="0.74803149606299213" right="0.47244094488188981" top="0.55118110236220474" bottom="0.74803149606299213" header="0.31496062992125984" footer="0.31496062992125984"/>
  <pageSetup paperSize="9" orientation="portrait" r:id="rId1"/>
  <rowBreaks count="5" manualBreakCount="5">
    <brk id="53" max="27" man="1"/>
    <brk id="82" max="27" man="1"/>
    <brk id="119" max="27" man="1"/>
    <brk id="172" max="27" man="1"/>
    <brk id="215" max="2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227"/>
  <sheetViews>
    <sheetView view="pageBreakPreview" zoomScale="85" zoomScaleNormal="100" zoomScaleSheetLayoutView="85" workbookViewId="0">
      <selection activeCell="N4" sqref="N4"/>
    </sheetView>
  </sheetViews>
  <sheetFormatPr defaultRowHeight="13.5"/>
  <cols>
    <col min="1" max="1" width="2.75" style="722" customWidth="1"/>
    <col min="2" max="8" width="3" style="722" customWidth="1"/>
    <col min="9" max="9" width="3.625" style="722" customWidth="1"/>
    <col min="10" max="28" width="3" style="722" customWidth="1"/>
    <col min="29" max="29" width="3.5" style="722" customWidth="1"/>
    <col min="30" max="30" width="3" style="1" customWidth="1"/>
    <col min="31" max="32" width="3" customWidth="1"/>
    <col min="33" max="33" width="2.375" customWidth="1"/>
    <col min="34" max="34" width="2.875" customWidth="1"/>
    <col min="35" max="38" width="3" customWidth="1"/>
    <col min="39" max="39" width="4.625" customWidth="1"/>
    <col min="40" max="48" width="3" customWidth="1"/>
    <col min="49" max="49" width="1.875" customWidth="1"/>
    <col min="50" max="50" width="3.375" customWidth="1"/>
    <col min="51" max="51" width="2.625" customWidth="1"/>
    <col min="52" max="60" width="3" customWidth="1"/>
    <col min="61" max="61" width="3.5" bestFit="1" customWidth="1"/>
    <col min="63" max="16384" width="9" style="1"/>
  </cols>
  <sheetData>
    <row r="1" spans="1:62">
      <c r="A1" s="721" t="s">
        <v>194</v>
      </c>
      <c r="B1" s="721"/>
      <c r="C1" s="721"/>
      <c r="D1" s="721"/>
      <c r="E1" s="721"/>
      <c r="F1" s="721"/>
      <c r="G1" s="721"/>
      <c r="H1" s="721"/>
      <c r="I1" s="721"/>
      <c r="J1" s="721"/>
      <c r="K1" s="721"/>
      <c r="L1" s="721"/>
      <c r="M1" s="721"/>
      <c r="N1" s="721"/>
      <c r="O1" s="721"/>
      <c r="AF1" s="14" t="s">
        <v>194</v>
      </c>
      <c r="AG1" s="14"/>
      <c r="AH1" s="14"/>
      <c r="AI1" s="14"/>
      <c r="AJ1" s="14"/>
      <c r="AK1" s="14"/>
      <c r="AL1" s="14"/>
      <c r="AM1" s="14"/>
      <c r="AN1" s="14"/>
      <c r="AO1" s="14"/>
      <c r="AP1" s="14"/>
      <c r="AQ1" s="14"/>
      <c r="AR1" s="14"/>
      <c r="AS1" s="14"/>
    </row>
    <row r="4" spans="1:62" s="2" customForma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1:62" s="2" customFormat="1" ht="13.5" customHeight="1">
      <c r="A5" s="177"/>
      <c r="B5" s="177"/>
      <c r="C5" s="177"/>
      <c r="D5" s="177"/>
      <c r="E5" s="177"/>
      <c r="F5" s="177"/>
      <c r="G5" s="177"/>
      <c r="H5" s="177"/>
      <c r="I5" s="177"/>
      <c r="J5" s="177"/>
      <c r="K5" s="177"/>
      <c r="L5" s="177"/>
      <c r="M5" s="177"/>
      <c r="N5" s="177"/>
      <c r="O5" s="177"/>
      <c r="P5" s="177"/>
      <c r="Q5" s="177"/>
      <c r="R5" s="177"/>
      <c r="S5" s="177"/>
      <c r="T5" s="177"/>
      <c r="U5" s="177"/>
      <c r="V5" s="723" t="s">
        <v>257</v>
      </c>
      <c r="W5" s="723"/>
      <c r="X5" s="723"/>
      <c r="Y5" s="723"/>
      <c r="Z5" s="723"/>
      <c r="AA5" s="723"/>
      <c r="AB5" s="723"/>
      <c r="AC5" s="723"/>
      <c r="AE5" s="15"/>
      <c r="AF5" s="15"/>
      <c r="AG5" s="15"/>
      <c r="AH5" s="15"/>
      <c r="AI5" s="15"/>
      <c r="AJ5" s="15"/>
      <c r="AK5" s="15"/>
      <c r="AL5" s="15"/>
      <c r="AM5" s="15"/>
      <c r="AN5" s="15"/>
      <c r="AO5" s="15"/>
      <c r="AP5" s="15"/>
      <c r="AQ5" s="15"/>
      <c r="AR5" s="15"/>
      <c r="AS5" s="15"/>
      <c r="AT5" s="15"/>
      <c r="AU5" s="15"/>
      <c r="AV5" s="15"/>
      <c r="AW5" s="15"/>
      <c r="AX5" s="15"/>
      <c r="AY5" s="15"/>
      <c r="AZ5" s="15"/>
      <c r="BA5" s="566">
        <v>44148</v>
      </c>
      <c r="BB5" s="566"/>
      <c r="BC5" s="566"/>
      <c r="BD5" s="566"/>
      <c r="BE5" s="566"/>
      <c r="BF5" s="566"/>
      <c r="BG5" s="566"/>
      <c r="BH5" s="566"/>
      <c r="BI5" s="15"/>
      <c r="BJ5" s="15"/>
    </row>
    <row r="6" spans="1:62" s="2" customFormat="1">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v>30</v>
      </c>
      <c r="BI6" s="15"/>
      <c r="BJ6" s="15"/>
    </row>
    <row r="7" spans="1:62" s="2" customFormat="1">
      <c r="A7" s="177"/>
      <c r="B7" s="177" t="s">
        <v>4</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E7" s="15"/>
      <c r="AF7" s="15"/>
      <c r="AG7" s="15" t="s">
        <v>4</v>
      </c>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row>
    <row r="8" spans="1:62" s="2" customForma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row>
    <row r="9" spans="1:62" s="2" customForma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row>
    <row r="10" spans="1:62" s="2" customFormat="1" ht="18" customHeight="1">
      <c r="A10" s="177"/>
      <c r="B10" s="177"/>
      <c r="C10" s="177"/>
      <c r="D10" s="177"/>
      <c r="E10" s="177"/>
      <c r="F10" s="177"/>
      <c r="G10" s="177"/>
      <c r="H10" s="177"/>
      <c r="I10" s="177"/>
      <c r="J10" s="177"/>
      <c r="K10" s="177"/>
      <c r="L10" s="177"/>
      <c r="M10" s="824" t="s">
        <v>5</v>
      </c>
      <c r="N10" s="824"/>
      <c r="O10" s="824"/>
      <c r="P10" s="824"/>
      <c r="Q10" s="824"/>
      <c r="R10" s="177"/>
      <c r="S10" s="418">
        <f>申請書!R11</f>
        <v>0</v>
      </c>
      <c r="T10" s="418"/>
      <c r="U10" s="418"/>
      <c r="V10" s="418"/>
      <c r="W10" s="418"/>
      <c r="X10" s="418"/>
      <c r="Y10" s="418"/>
      <c r="Z10" s="418"/>
      <c r="AA10" s="418"/>
      <c r="AB10" s="418"/>
      <c r="AC10" s="418"/>
      <c r="AE10" s="15"/>
      <c r="AF10" s="15"/>
      <c r="AG10" s="15"/>
      <c r="AH10" s="15"/>
      <c r="AI10" s="15"/>
      <c r="AJ10" s="15"/>
      <c r="AK10" s="15"/>
      <c r="AL10" s="15"/>
      <c r="AM10" s="15"/>
      <c r="AN10" s="15"/>
      <c r="AO10" s="15"/>
      <c r="AP10" s="15"/>
      <c r="AQ10" s="421" t="s">
        <v>5</v>
      </c>
      <c r="AR10" s="421"/>
      <c r="AS10" s="421"/>
      <c r="AT10" s="421"/>
      <c r="AU10" s="421"/>
      <c r="AV10" s="15"/>
      <c r="AW10" s="419" t="s">
        <v>6</v>
      </c>
      <c r="AX10" s="419"/>
      <c r="AY10" s="419"/>
      <c r="AZ10" s="419"/>
      <c r="BA10" s="419"/>
      <c r="BB10" s="419"/>
      <c r="BC10" s="419"/>
      <c r="BD10" s="419"/>
      <c r="BE10" s="419"/>
      <c r="BF10" s="419"/>
      <c r="BG10" s="419"/>
      <c r="BH10" s="419"/>
      <c r="BI10" s="15"/>
      <c r="BJ10" s="15"/>
    </row>
    <row r="11" spans="1:62" s="2" customFormat="1" ht="18" customHeight="1">
      <c r="A11" s="177"/>
      <c r="B11" s="177"/>
      <c r="C11" s="177"/>
      <c r="D11" s="177"/>
      <c r="E11" s="177"/>
      <c r="F11" s="177"/>
      <c r="G11" s="177"/>
      <c r="H11" s="177"/>
      <c r="I11" s="177"/>
      <c r="J11" s="177"/>
      <c r="K11" s="177"/>
      <c r="L11" s="177"/>
      <c r="M11" s="824" t="s">
        <v>7</v>
      </c>
      <c r="N11" s="824"/>
      <c r="O11" s="824"/>
      <c r="P11" s="824"/>
      <c r="Q11" s="824"/>
      <c r="R11" s="177"/>
      <c r="S11" s="418">
        <f>申請書!R12</f>
        <v>0</v>
      </c>
      <c r="T11" s="418"/>
      <c r="U11" s="418"/>
      <c r="V11" s="418"/>
      <c r="W11" s="418"/>
      <c r="X11" s="418"/>
      <c r="Y11" s="418"/>
      <c r="Z11" s="418"/>
      <c r="AA11" s="418"/>
      <c r="AB11" s="418"/>
      <c r="AC11" s="418"/>
      <c r="AE11" s="15"/>
      <c r="AF11" s="15"/>
      <c r="AG11" s="15"/>
      <c r="AH11" s="15"/>
      <c r="AI11" s="15"/>
      <c r="AJ11" s="15"/>
      <c r="AK11" s="15"/>
      <c r="AL11" s="15"/>
      <c r="AM11" s="15"/>
      <c r="AN11" s="15"/>
      <c r="AO11" s="15"/>
      <c r="AP11" s="15"/>
      <c r="AQ11" s="421" t="s">
        <v>7</v>
      </c>
      <c r="AR11" s="421"/>
      <c r="AS11" s="421"/>
      <c r="AT11" s="421"/>
      <c r="AU11" s="421"/>
      <c r="AV11" s="15"/>
      <c r="AW11" s="419" t="s">
        <v>8</v>
      </c>
      <c r="AX11" s="419"/>
      <c r="AY11" s="419"/>
      <c r="AZ11" s="419"/>
      <c r="BA11" s="419"/>
      <c r="BB11" s="419"/>
      <c r="BC11" s="419"/>
      <c r="BD11" s="419"/>
      <c r="BE11" s="419"/>
      <c r="BF11" s="419"/>
      <c r="BG11" s="419"/>
      <c r="BH11" s="419"/>
      <c r="BI11" s="15"/>
      <c r="BJ11" s="15"/>
    </row>
    <row r="12" spans="1:62" s="2" customFormat="1" ht="18" customHeight="1">
      <c r="A12" s="177"/>
      <c r="B12" s="177"/>
      <c r="C12" s="177"/>
      <c r="D12" s="177"/>
      <c r="E12" s="177"/>
      <c r="F12" s="177"/>
      <c r="G12" s="177"/>
      <c r="H12" s="177"/>
      <c r="I12" s="177"/>
      <c r="J12" s="177"/>
      <c r="K12" s="177"/>
      <c r="L12" s="177"/>
      <c r="M12" s="824" t="s">
        <v>9</v>
      </c>
      <c r="N12" s="824"/>
      <c r="O12" s="824"/>
      <c r="P12" s="824"/>
      <c r="Q12" s="824"/>
      <c r="R12" s="177"/>
      <c r="S12" s="418">
        <f>申請書!R13</f>
        <v>0</v>
      </c>
      <c r="T12" s="418"/>
      <c r="U12" s="418"/>
      <c r="V12" s="418"/>
      <c r="W12" s="418"/>
      <c r="X12" s="418"/>
      <c r="Y12" s="418"/>
      <c r="Z12" s="418"/>
      <c r="AA12" s="418"/>
      <c r="AB12" s="418"/>
      <c r="AC12" s="177" t="s">
        <v>10</v>
      </c>
      <c r="AE12" s="15"/>
      <c r="AF12" s="15"/>
      <c r="AG12" s="15"/>
      <c r="AH12" s="15"/>
      <c r="AI12" s="15"/>
      <c r="AJ12" s="15"/>
      <c r="AK12" s="15"/>
      <c r="AL12" s="15"/>
      <c r="AM12" s="15"/>
      <c r="AN12" s="15"/>
      <c r="AO12" s="15"/>
      <c r="AP12" s="15"/>
      <c r="AQ12" s="421" t="s">
        <v>9</v>
      </c>
      <c r="AR12" s="421"/>
      <c r="AS12" s="421"/>
      <c r="AT12" s="421"/>
      <c r="AU12" s="421"/>
      <c r="AV12" s="15"/>
      <c r="AW12" s="419" t="s">
        <v>11</v>
      </c>
      <c r="AX12" s="419"/>
      <c r="AY12" s="419"/>
      <c r="AZ12" s="419"/>
      <c r="BA12" s="419"/>
      <c r="BB12" s="419"/>
      <c r="BC12" s="419"/>
      <c r="BD12" s="419"/>
      <c r="BE12" s="419"/>
      <c r="BF12" s="419"/>
      <c r="BG12" s="15" t="s">
        <v>10</v>
      </c>
      <c r="BH12" s="15"/>
      <c r="BI12" s="15"/>
      <c r="BJ12" s="15"/>
    </row>
    <row r="13" spans="1:62" s="2" customForma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row>
    <row r="14" spans="1:62" s="2" customFormat="1">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row>
    <row r="15" spans="1:62" s="2" customFormat="1">
      <c r="A15" s="423" t="s">
        <v>298</v>
      </c>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E15" s="15"/>
      <c r="AF15" s="423" t="s">
        <v>316</v>
      </c>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15"/>
    </row>
    <row r="16" spans="1:62" s="2" customFormat="1">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row>
    <row r="17" spans="1:62" s="2" customFormat="1">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s="2" customFormat="1" ht="18" customHeight="1">
      <c r="A18" s="20"/>
      <c r="B18" s="20" t="s">
        <v>259</v>
      </c>
      <c r="C18" s="20"/>
      <c r="D18" s="827"/>
      <c r="E18" s="828" t="s">
        <v>260</v>
      </c>
      <c r="F18" s="827"/>
      <c r="G18" s="829" t="s">
        <v>2</v>
      </c>
      <c r="H18" s="827"/>
      <c r="I18" s="20" t="s">
        <v>195</v>
      </c>
      <c r="J18" s="20"/>
      <c r="K18" s="20"/>
      <c r="L18" s="20"/>
      <c r="M18" s="20"/>
      <c r="N18" s="830"/>
      <c r="O18" s="830"/>
      <c r="P18" s="418" t="s">
        <v>196</v>
      </c>
      <c r="Q18" s="418"/>
      <c r="R18" s="418"/>
      <c r="S18" s="418"/>
      <c r="T18" s="418"/>
      <c r="U18" s="418"/>
      <c r="V18" s="418"/>
      <c r="W18" s="418"/>
      <c r="X18" s="418"/>
      <c r="Y18" s="418"/>
      <c r="Z18" s="418"/>
      <c r="AA18" s="418"/>
      <c r="AB18" s="418"/>
      <c r="AC18" s="418"/>
      <c r="AE18" s="15"/>
      <c r="AF18" s="15"/>
      <c r="AG18" s="19" t="s">
        <v>259</v>
      </c>
      <c r="AH18" s="15"/>
      <c r="AI18" s="125">
        <v>2</v>
      </c>
      <c r="AJ18" s="15" t="s">
        <v>1</v>
      </c>
      <c r="AK18" s="125">
        <v>10</v>
      </c>
      <c r="AL18" s="15" t="s">
        <v>2</v>
      </c>
      <c r="AM18" s="125">
        <v>1</v>
      </c>
      <c r="AN18" s="15" t="s">
        <v>195</v>
      </c>
      <c r="AO18" s="15"/>
      <c r="AP18" s="15"/>
      <c r="AQ18" s="15"/>
      <c r="AR18" s="15"/>
      <c r="AS18" s="640" t="s">
        <v>197</v>
      </c>
      <c r="AT18" s="640"/>
      <c r="AU18" s="15" t="s">
        <v>196</v>
      </c>
      <c r="AV18" s="15"/>
      <c r="AW18" s="15"/>
      <c r="AX18" s="15"/>
      <c r="AY18" s="15"/>
      <c r="AZ18" s="15"/>
      <c r="BA18" s="15"/>
      <c r="BB18" s="15"/>
      <c r="BC18" s="15"/>
      <c r="BD18" s="15"/>
      <c r="BE18" s="15"/>
      <c r="BF18" s="15"/>
      <c r="BG18" s="15"/>
      <c r="BH18" s="15"/>
      <c r="BI18" s="15"/>
      <c r="BJ18" s="15"/>
    </row>
    <row r="19" spans="1:62" s="2" customFormat="1" ht="18" customHeight="1">
      <c r="A19" s="831" t="s">
        <v>198</v>
      </c>
      <c r="B19" s="831"/>
      <c r="C19" s="826" t="s">
        <v>199</v>
      </c>
      <c r="D19" s="826"/>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E19" s="15"/>
      <c r="AF19" s="649" t="s">
        <v>200</v>
      </c>
      <c r="AG19" s="649"/>
      <c r="AH19" s="15" t="s">
        <v>199</v>
      </c>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2" s="2" customFormat="1" ht="18" customHeight="1">
      <c r="A20" s="20" t="s">
        <v>303</v>
      </c>
      <c r="B20" s="20"/>
      <c r="C20" s="20"/>
      <c r="D20" s="20"/>
      <c r="E20" s="20"/>
      <c r="F20" s="20"/>
      <c r="G20" s="20"/>
      <c r="H20" s="20"/>
      <c r="I20" s="20"/>
      <c r="J20" s="20"/>
      <c r="K20" s="20"/>
      <c r="L20" s="20"/>
      <c r="M20" s="20"/>
      <c r="N20" s="177"/>
      <c r="O20" s="177"/>
      <c r="P20" s="177"/>
      <c r="Q20" s="177"/>
      <c r="R20" s="177"/>
      <c r="S20" s="177"/>
      <c r="T20" s="177"/>
      <c r="U20" s="177"/>
      <c r="V20" s="177"/>
      <c r="W20" s="177"/>
      <c r="X20" s="177"/>
      <c r="Y20" s="177"/>
      <c r="Z20" s="177"/>
      <c r="AA20" s="177"/>
      <c r="AB20" s="177"/>
      <c r="AC20" s="177"/>
      <c r="AE20" s="15"/>
      <c r="AF20" s="15" t="s">
        <v>303</v>
      </c>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row>
    <row r="21" spans="1:62" s="2" customForma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row>
    <row r="22" spans="1:62" s="2" customFormat="1">
      <c r="A22" s="177"/>
      <c r="B22" s="177"/>
      <c r="C22" s="177"/>
      <c r="D22" s="177"/>
      <c r="E22" s="177"/>
      <c r="F22" s="177"/>
      <c r="G22" s="177"/>
      <c r="H22" s="177"/>
      <c r="I22" s="177"/>
      <c r="J22" s="177"/>
      <c r="K22" s="177"/>
      <c r="L22" s="177"/>
      <c r="M22" s="177"/>
      <c r="N22" s="177"/>
      <c r="O22" s="177"/>
      <c r="P22" s="177" t="s">
        <v>12</v>
      </c>
      <c r="Q22" s="177"/>
      <c r="R22" s="177"/>
      <c r="S22" s="177"/>
      <c r="T22" s="177"/>
      <c r="U22" s="177"/>
      <c r="V22" s="177"/>
      <c r="W22" s="177"/>
      <c r="X22" s="177"/>
      <c r="Y22" s="177"/>
      <c r="Z22" s="177"/>
      <c r="AA22" s="177"/>
      <c r="AB22" s="177"/>
      <c r="AC22" s="177"/>
      <c r="AE22" s="15"/>
      <c r="AF22" s="15"/>
      <c r="AG22" s="15"/>
      <c r="AH22" s="15"/>
      <c r="AI22" s="15"/>
      <c r="AJ22" s="15"/>
      <c r="AK22" s="15"/>
      <c r="AL22" s="15"/>
      <c r="AM22" s="15"/>
      <c r="AN22" s="15"/>
      <c r="AO22" s="15"/>
      <c r="AP22" s="15"/>
      <c r="AQ22" s="15"/>
      <c r="AR22" s="15"/>
      <c r="AS22" s="15"/>
      <c r="AT22" s="15" t="s">
        <v>12</v>
      </c>
      <c r="AU22" s="15"/>
      <c r="AV22" s="15"/>
      <c r="AW22" s="15"/>
      <c r="AX22" s="15"/>
      <c r="AY22" s="15"/>
      <c r="AZ22" s="15"/>
      <c r="BA22" s="15"/>
      <c r="BB22" s="15"/>
      <c r="BC22" s="15"/>
      <c r="BD22" s="15"/>
      <c r="BE22" s="15"/>
      <c r="BF22" s="15"/>
      <c r="BG22" s="15"/>
      <c r="BH22" s="15"/>
      <c r="BI22" s="15"/>
      <c r="BJ22" s="15"/>
    </row>
    <row r="23" spans="1:62" s="2" customForma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row>
    <row r="24" spans="1:62" s="2" customFormat="1">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row>
    <row r="25" spans="1:62" s="2" customFormat="1" ht="19.5" customHeight="1">
      <c r="A25" s="177">
        <v>1</v>
      </c>
      <c r="B25" s="177"/>
      <c r="C25" s="177" t="s">
        <v>201</v>
      </c>
      <c r="D25" s="177"/>
      <c r="E25" s="177"/>
      <c r="F25" s="177"/>
      <c r="G25" s="177"/>
      <c r="H25" s="177"/>
      <c r="I25" s="177"/>
      <c r="J25" s="832" t="str">
        <f>+申請書!I92</f>
        <v>令和　　年　　月　　日</v>
      </c>
      <c r="K25" s="832"/>
      <c r="L25" s="832"/>
      <c r="M25" s="832"/>
      <c r="N25" s="832"/>
      <c r="O25" s="832"/>
      <c r="P25" s="832"/>
      <c r="Q25" s="832"/>
      <c r="R25" s="177" t="s">
        <v>252</v>
      </c>
      <c r="S25" s="177"/>
      <c r="T25" s="177" t="s">
        <v>92</v>
      </c>
      <c r="U25" s="177"/>
      <c r="V25" s="832" t="str">
        <f>+申請書!R92</f>
        <v>令和　　年　　月　　日</v>
      </c>
      <c r="W25" s="832"/>
      <c r="X25" s="832"/>
      <c r="Y25" s="832"/>
      <c r="Z25" s="832"/>
      <c r="AA25" s="832"/>
      <c r="AB25" s="832"/>
      <c r="AC25" s="832"/>
      <c r="AE25" s="15">
        <v>1</v>
      </c>
      <c r="AF25" s="15"/>
      <c r="AG25" s="15" t="s">
        <v>201</v>
      </c>
      <c r="AH25" s="15"/>
      <c r="AI25" s="15"/>
      <c r="AJ25" s="15"/>
      <c r="AK25" s="15"/>
      <c r="AL25" s="15"/>
      <c r="AM25" s="15"/>
      <c r="AN25" s="690">
        <f>+申請書!AM92</f>
        <v>44125</v>
      </c>
      <c r="AO25" s="690"/>
      <c r="AP25" s="690"/>
      <c r="AQ25" s="690"/>
      <c r="AR25" s="690"/>
      <c r="AS25" s="690"/>
      <c r="AT25" s="690"/>
      <c r="AU25" s="690"/>
      <c r="AV25" s="19"/>
      <c r="AW25" s="19"/>
      <c r="AX25" s="19" t="s">
        <v>92</v>
      </c>
      <c r="AY25" s="19"/>
      <c r="AZ25" s="690">
        <f>+申請書!AV92</f>
        <v>44130</v>
      </c>
      <c r="BA25" s="690"/>
      <c r="BB25" s="690"/>
      <c r="BC25" s="690"/>
      <c r="BD25" s="690"/>
      <c r="BE25" s="690"/>
      <c r="BF25" s="690"/>
      <c r="BG25" s="690"/>
      <c r="BH25" s="15"/>
      <c r="BI25" s="15"/>
      <c r="BJ25" s="15"/>
    </row>
    <row r="26" spans="1:62" s="2" customFormat="1" ht="18"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row>
    <row r="27" spans="1:62" s="2" customForma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row>
    <row r="28" spans="1:62" s="2" customFormat="1">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row>
    <row r="29" spans="1:62" s="2" customFormat="1" ht="14.25" customHeigh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row>
    <row r="30" spans="1:62" s="2" customFormat="1">
      <c r="A30" s="177">
        <v>2</v>
      </c>
      <c r="B30" s="177"/>
      <c r="C30" s="177" t="s">
        <v>202</v>
      </c>
      <c r="D30" s="177"/>
      <c r="E30" s="177"/>
      <c r="F30" s="177"/>
      <c r="G30" s="177"/>
      <c r="H30" s="177"/>
      <c r="I30" s="177"/>
      <c r="J30" s="177" t="s">
        <v>203</v>
      </c>
      <c r="K30" s="177"/>
      <c r="L30" s="177"/>
      <c r="M30" s="177"/>
      <c r="N30" s="177"/>
      <c r="O30" s="177"/>
      <c r="P30" s="177"/>
      <c r="Q30" s="177"/>
      <c r="R30" s="177"/>
      <c r="S30" s="177"/>
      <c r="T30" s="177"/>
      <c r="U30" s="177"/>
      <c r="V30" s="177"/>
      <c r="W30" s="177"/>
      <c r="X30" s="177"/>
      <c r="Y30" s="177"/>
      <c r="Z30" s="177"/>
      <c r="AA30" s="177"/>
      <c r="AB30" s="177"/>
      <c r="AC30" s="177"/>
      <c r="AE30" s="15">
        <v>2</v>
      </c>
      <c r="AF30" s="15"/>
      <c r="AG30" s="15" t="s">
        <v>202</v>
      </c>
      <c r="AH30" s="15"/>
      <c r="AI30" s="15"/>
      <c r="AJ30" s="15"/>
      <c r="AK30" s="15"/>
      <c r="AL30" s="15"/>
      <c r="AM30" s="15"/>
      <c r="AN30" s="15" t="s">
        <v>203</v>
      </c>
      <c r="AO30" s="15"/>
      <c r="AP30" s="15"/>
      <c r="AQ30" s="15"/>
      <c r="AR30" s="15"/>
      <c r="AS30" s="15"/>
      <c r="AT30" s="15"/>
      <c r="AU30" s="15"/>
      <c r="AV30" s="15"/>
      <c r="AW30" s="15"/>
      <c r="AX30" s="15"/>
      <c r="AY30" s="15"/>
      <c r="AZ30" s="15"/>
      <c r="BA30" s="15"/>
      <c r="BB30" s="15"/>
      <c r="BC30" s="15"/>
      <c r="BD30" s="15"/>
      <c r="BE30" s="15"/>
      <c r="BF30" s="15"/>
      <c r="BG30" s="15"/>
      <c r="BH30" s="15"/>
      <c r="BI30" s="15"/>
      <c r="BJ30" s="15"/>
    </row>
    <row r="31" spans="1:62" s="2" customForma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row>
    <row r="32" spans="1:62" s="2" customForma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row>
    <row r="33" spans="1:62" s="2" customForma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row>
    <row r="34" spans="1:62" s="2" customFormat="1">
      <c r="A34" s="177">
        <v>3</v>
      </c>
      <c r="B34" s="177"/>
      <c r="C34" s="177" t="s">
        <v>204</v>
      </c>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E34" s="15">
        <v>3</v>
      </c>
      <c r="AF34" s="15"/>
      <c r="AG34" s="15" t="s">
        <v>204</v>
      </c>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row>
    <row r="35" spans="1:62" s="2" customFormat="1">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row>
    <row r="36" spans="1:62" s="2" customFormat="1" ht="24.75" customHeight="1">
      <c r="A36" s="177"/>
      <c r="B36" s="177"/>
      <c r="C36" s="833" t="s">
        <v>205</v>
      </c>
      <c r="D36" s="834"/>
      <c r="E36" s="834"/>
      <c r="F36" s="834"/>
      <c r="G36" s="834"/>
      <c r="H36" s="834"/>
      <c r="I36" s="834"/>
      <c r="J36" s="834"/>
      <c r="K36" s="834"/>
      <c r="L36" s="833" t="s">
        <v>206</v>
      </c>
      <c r="M36" s="834"/>
      <c r="N36" s="834"/>
      <c r="O36" s="834"/>
      <c r="P36" s="834"/>
      <c r="Q36" s="834"/>
      <c r="R36" s="833" t="s">
        <v>207</v>
      </c>
      <c r="S36" s="834"/>
      <c r="T36" s="834"/>
      <c r="U36" s="834"/>
      <c r="V36" s="834"/>
      <c r="W36" s="835"/>
      <c r="X36" s="836" t="s">
        <v>208</v>
      </c>
      <c r="Y36" s="836"/>
      <c r="Z36" s="836"/>
      <c r="AA36" s="836"/>
      <c r="AB36" s="836"/>
      <c r="AC36" s="177"/>
      <c r="AE36" s="15"/>
      <c r="AF36" s="15"/>
      <c r="AG36" s="650" t="s">
        <v>205</v>
      </c>
      <c r="AH36" s="651"/>
      <c r="AI36" s="651"/>
      <c r="AJ36" s="651"/>
      <c r="AK36" s="651"/>
      <c r="AL36" s="651"/>
      <c r="AM36" s="651"/>
      <c r="AN36" s="651"/>
      <c r="AO36" s="651"/>
      <c r="AP36" s="652"/>
      <c r="AQ36" s="641" t="s">
        <v>206</v>
      </c>
      <c r="AR36" s="642"/>
      <c r="AS36" s="642"/>
      <c r="AT36" s="642"/>
      <c r="AU36" s="642"/>
      <c r="AV36" s="642"/>
      <c r="AW36" s="643"/>
      <c r="AX36" s="650" t="s">
        <v>207</v>
      </c>
      <c r="AY36" s="651"/>
      <c r="AZ36" s="651"/>
      <c r="BA36" s="651"/>
      <c r="BB36" s="651"/>
      <c r="BC36" s="652"/>
      <c r="BD36" s="653" t="s">
        <v>208</v>
      </c>
      <c r="BE36" s="653"/>
      <c r="BF36" s="653"/>
      <c r="BG36" s="653"/>
      <c r="BH36" s="653"/>
      <c r="BI36" s="15"/>
      <c r="BJ36" s="15"/>
    </row>
    <row r="37" spans="1:62" s="2" customFormat="1" ht="43.5" customHeight="1">
      <c r="A37" s="177"/>
      <c r="B37" s="177"/>
      <c r="C37" s="833" t="s">
        <v>209</v>
      </c>
      <c r="D37" s="834"/>
      <c r="E37" s="834"/>
      <c r="F37" s="834"/>
      <c r="G37" s="834"/>
      <c r="H37" s="834"/>
      <c r="I37" s="834"/>
      <c r="J37" s="834"/>
      <c r="K37" s="834"/>
      <c r="L37" s="837">
        <f>申請書!P31</f>
        <v>0</v>
      </c>
      <c r="M37" s="838"/>
      <c r="N37" s="838"/>
      <c r="O37" s="838"/>
      <c r="P37" s="838"/>
      <c r="Q37" s="839" t="s">
        <v>100</v>
      </c>
      <c r="R37" s="838">
        <f>R180</f>
        <v>0</v>
      </c>
      <c r="S37" s="838"/>
      <c r="T37" s="838"/>
      <c r="U37" s="838"/>
      <c r="V37" s="838"/>
      <c r="W37" s="839" t="s">
        <v>100</v>
      </c>
      <c r="X37" s="837">
        <f>L37-R37</f>
        <v>0</v>
      </c>
      <c r="Y37" s="838"/>
      <c r="Z37" s="838"/>
      <c r="AA37" s="838"/>
      <c r="AB37" s="839" t="s">
        <v>100</v>
      </c>
      <c r="AC37" s="177"/>
      <c r="AE37" s="15"/>
      <c r="AF37" s="15"/>
      <c r="AG37" s="654" t="s">
        <v>209</v>
      </c>
      <c r="AH37" s="655"/>
      <c r="AI37" s="655"/>
      <c r="AJ37" s="655"/>
      <c r="AK37" s="655"/>
      <c r="AL37" s="655"/>
      <c r="AM37" s="655"/>
      <c r="AN37" s="655"/>
      <c r="AO37" s="655"/>
      <c r="AP37" s="656"/>
      <c r="AQ37" s="657">
        <f>+申請書!AT31</f>
        <v>75332</v>
      </c>
      <c r="AR37" s="658"/>
      <c r="AS37" s="658"/>
      <c r="AT37" s="658"/>
      <c r="AU37" s="658"/>
      <c r="AV37" s="210" t="s">
        <v>100</v>
      </c>
      <c r="AW37" s="211"/>
      <c r="AX37" s="658">
        <f>+AX180</f>
        <v>73332</v>
      </c>
      <c r="AY37" s="658"/>
      <c r="AZ37" s="658"/>
      <c r="BA37" s="658"/>
      <c r="BB37" s="658"/>
      <c r="BC37" s="211" t="s">
        <v>100</v>
      </c>
      <c r="BD37" s="659">
        <f>+AQ37-AX37</f>
        <v>2000</v>
      </c>
      <c r="BE37" s="660"/>
      <c r="BF37" s="660"/>
      <c r="BG37" s="660"/>
      <c r="BH37" s="127" t="s">
        <v>100</v>
      </c>
      <c r="BI37" s="15"/>
      <c r="BJ37" s="15"/>
    </row>
    <row r="38" spans="1:62" s="2" customForma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row>
    <row r="39" spans="1:62" s="2" customForma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row>
    <row r="40" spans="1:62" s="2" customFormat="1">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row>
    <row r="41" spans="1:62" s="2" customFormat="1">
      <c r="A41" s="177">
        <v>4</v>
      </c>
      <c r="B41" s="177"/>
      <c r="C41" s="177"/>
      <c r="D41" s="177" t="s">
        <v>16</v>
      </c>
      <c r="E41" s="177"/>
      <c r="F41" s="177"/>
      <c r="G41" s="177"/>
      <c r="H41" s="177"/>
      <c r="I41" s="177"/>
      <c r="J41" s="177"/>
      <c r="K41" s="177" t="s">
        <v>17</v>
      </c>
      <c r="L41" s="177"/>
      <c r="M41" s="177"/>
      <c r="N41" s="177"/>
      <c r="O41" s="177"/>
      <c r="P41" s="177"/>
      <c r="Q41" s="177"/>
      <c r="R41" s="177"/>
      <c r="S41" s="177"/>
      <c r="T41" s="177"/>
      <c r="U41" s="177"/>
      <c r="V41" s="177"/>
      <c r="W41" s="177"/>
      <c r="X41" s="177"/>
      <c r="Y41" s="177"/>
      <c r="Z41" s="177"/>
      <c r="AA41" s="177"/>
      <c r="AB41" s="177"/>
      <c r="AC41" s="177"/>
      <c r="AE41" s="15"/>
      <c r="AF41" s="15">
        <v>4</v>
      </c>
      <c r="AG41" s="15"/>
      <c r="AH41" s="15"/>
      <c r="AI41" s="15" t="s">
        <v>16</v>
      </c>
      <c r="AJ41" s="15"/>
      <c r="AK41" s="15"/>
      <c r="AL41" s="15"/>
      <c r="AM41" s="15"/>
      <c r="AN41" s="15"/>
      <c r="AO41" s="15" t="s">
        <v>17</v>
      </c>
      <c r="AP41" s="15"/>
      <c r="AQ41" s="15"/>
      <c r="AR41" s="15"/>
      <c r="AS41" s="15"/>
      <c r="AT41" s="15"/>
      <c r="AU41" s="15"/>
      <c r="AV41" s="15"/>
      <c r="AW41" s="15"/>
      <c r="AX41" s="15"/>
      <c r="AY41" s="15"/>
      <c r="AZ41" s="15"/>
      <c r="BA41" s="15"/>
      <c r="BB41" s="15"/>
      <c r="BC41" s="15"/>
      <c r="BD41" s="15"/>
      <c r="BE41" s="15"/>
      <c r="BF41" s="15"/>
      <c r="BG41" s="15"/>
      <c r="BH41" s="15"/>
      <c r="BI41" s="15"/>
      <c r="BJ41" s="15"/>
    </row>
    <row r="42" spans="1:62" s="2" customFormat="1" ht="18.75" customHeight="1">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row>
    <row r="43" spans="1:62" s="2" customForma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row>
    <row r="44" spans="1:62" s="2" customForma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row>
    <row r="45" spans="1:62" s="2" customForma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row>
    <row r="48" spans="1:62">
      <c r="B48" s="177" t="s">
        <v>26</v>
      </c>
      <c r="C48" s="177"/>
      <c r="D48" s="177"/>
      <c r="E48" s="177"/>
      <c r="F48" s="177"/>
      <c r="G48" s="177"/>
      <c r="H48" s="177"/>
      <c r="I48" s="177"/>
      <c r="J48" s="177"/>
      <c r="K48" s="177"/>
      <c r="AG48" s="15" t="s">
        <v>26</v>
      </c>
      <c r="AH48" s="15"/>
      <c r="AI48" s="15"/>
      <c r="AJ48" s="15"/>
      <c r="AK48" s="15"/>
      <c r="AL48" s="15"/>
      <c r="AM48" s="15"/>
      <c r="AN48" s="15"/>
      <c r="AO48" s="15"/>
    </row>
    <row r="49" spans="1:60">
      <c r="B49" s="177">
        <v>1</v>
      </c>
      <c r="C49" s="177"/>
      <c r="D49" s="177" t="s">
        <v>27</v>
      </c>
      <c r="F49" s="177"/>
      <c r="G49" s="177"/>
      <c r="H49" s="177"/>
      <c r="I49" s="177"/>
      <c r="J49" s="177"/>
      <c r="K49" s="177"/>
      <c r="AG49" s="15">
        <v>1</v>
      </c>
      <c r="AH49" s="15"/>
      <c r="AI49" s="15" t="s">
        <v>27</v>
      </c>
      <c r="AK49" s="15"/>
      <c r="AL49" s="15"/>
      <c r="AM49" s="15"/>
      <c r="AN49" s="15"/>
      <c r="AO49" s="15"/>
    </row>
    <row r="50" spans="1:60">
      <c r="B50" s="177">
        <v>2</v>
      </c>
      <c r="C50" s="177"/>
      <c r="D50" s="177" t="s">
        <v>29</v>
      </c>
      <c r="F50" s="177"/>
      <c r="G50" s="177"/>
      <c r="H50" s="177"/>
      <c r="I50" s="177"/>
      <c r="J50" s="177"/>
      <c r="K50" s="177"/>
      <c r="AG50" s="15">
        <v>2</v>
      </c>
      <c r="AH50" s="15"/>
      <c r="AI50" s="15" t="s">
        <v>29</v>
      </c>
      <c r="AK50" s="15"/>
      <c r="AL50" s="15"/>
      <c r="AM50" s="15"/>
      <c r="AN50" s="15"/>
      <c r="AO50" s="15"/>
    </row>
    <row r="51" spans="1:60">
      <c r="B51" s="177"/>
      <c r="C51" s="177"/>
      <c r="D51" s="177"/>
      <c r="E51" s="177"/>
      <c r="F51" s="177"/>
      <c r="G51" s="177"/>
      <c r="H51" s="177"/>
      <c r="I51" s="177"/>
      <c r="J51" s="177"/>
      <c r="K51" s="177"/>
      <c r="AG51" s="15"/>
      <c r="AH51" s="15"/>
      <c r="AI51" s="15"/>
      <c r="AJ51" s="15"/>
      <c r="AK51" s="15"/>
      <c r="AL51" s="15"/>
      <c r="AM51" s="15"/>
      <c r="AN51" s="15"/>
      <c r="AO51" s="15"/>
    </row>
    <row r="53" spans="1:60">
      <c r="A53" s="720" t="s">
        <v>210</v>
      </c>
      <c r="B53" s="720"/>
      <c r="C53" s="720"/>
      <c r="D53" s="720"/>
      <c r="E53" s="720"/>
      <c r="F53" s="720"/>
      <c r="G53" s="720"/>
      <c r="H53" s="720"/>
      <c r="I53" s="720"/>
      <c r="J53" s="720"/>
      <c r="K53" s="720"/>
      <c r="L53" s="720"/>
      <c r="M53" s="720"/>
      <c r="N53" s="114"/>
      <c r="O53" s="114"/>
      <c r="P53" s="114"/>
      <c r="Q53" s="114"/>
      <c r="R53" s="114"/>
      <c r="S53" s="114"/>
      <c r="T53" s="114"/>
      <c r="U53" s="114"/>
      <c r="V53" s="114"/>
      <c r="W53" s="114"/>
      <c r="X53" s="114"/>
      <c r="Y53" s="114"/>
      <c r="Z53" s="114"/>
      <c r="AA53" s="114"/>
      <c r="AB53" s="114"/>
      <c r="AC53" s="114"/>
      <c r="AF53" s="14" t="s">
        <v>210</v>
      </c>
      <c r="AG53" s="14"/>
      <c r="AH53" s="14"/>
      <c r="AI53" s="14"/>
      <c r="AJ53" s="14"/>
      <c r="AK53" s="14"/>
      <c r="AL53" s="14"/>
      <c r="AM53" s="14"/>
      <c r="AN53" s="14"/>
      <c r="AO53" s="14"/>
      <c r="AP53" s="14"/>
      <c r="AQ53" s="14"/>
    </row>
    <row r="54" spans="1:60" ht="10.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row>
    <row r="55" spans="1:60" hidden="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row>
    <row r="56" spans="1:60" ht="14.25">
      <c r="A56" s="840" t="s">
        <v>211</v>
      </c>
      <c r="B56" s="840"/>
      <c r="C56" s="840"/>
      <c r="D56" s="840"/>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2"/>
      <c r="AE56" s="15"/>
      <c r="AF56" s="431" t="s">
        <v>211</v>
      </c>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c r="BG56" s="431"/>
    </row>
    <row r="57" spans="1:60" ht="10.5" customHeight="1">
      <c r="A57" s="829"/>
      <c r="B57" s="829"/>
      <c r="C57" s="829"/>
      <c r="D57" s="829"/>
      <c r="E57" s="829"/>
      <c r="F57" s="829"/>
      <c r="G57" s="829"/>
      <c r="H57" s="829"/>
      <c r="I57" s="829"/>
      <c r="J57" s="829"/>
      <c r="K57" s="829"/>
      <c r="L57" s="829"/>
      <c r="M57" s="829"/>
      <c r="N57" s="829"/>
      <c r="O57" s="829"/>
      <c r="P57" s="829"/>
      <c r="Q57" s="829"/>
      <c r="R57" s="829"/>
      <c r="S57" s="829"/>
      <c r="T57" s="829"/>
      <c r="U57" s="829"/>
      <c r="V57" s="841"/>
      <c r="W57" s="841"/>
      <c r="X57" s="829"/>
      <c r="Y57" s="829"/>
      <c r="Z57" s="829"/>
      <c r="AA57" s="829"/>
      <c r="AB57" s="829"/>
      <c r="AC57" s="829"/>
      <c r="AD57" s="2"/>
      <c r="AE57" s="15"/>
      <c r="AF57" s="15"/>
      <c r="AG57" s="15"/>
      <c r="AH57" s="15"/>
      <c r="AI57" s="15"/>
      <c r="AJ57" s="15"/>
      <c r="AK57" s="15"/>
      <c r="AL57" s="15"/>
      <c r="AM57" s="15"/>
      <c r="AN57" s="15"/>
      <c r="AO57" s="15"/>
      <c r="AP57" s="15"/>
      <c r="AQ57" s="15"/>
      <c r="AR57" s="15"/>
      <c r="AS57" s="15"/>
      <c r="AT57" s="15"/>
      <c r="AU57" s="15"/>
      <c r="AV57" s="15"/>
      <c r="AW57" s="15"/>
      <c r="AX57" s="15"/>
      <c r="AY57" s="15"/>
      <c r="AZ57" s="16"/>
      <c r="BA57" s="16"/>
      <c r="BB57" s="22"/>
      <c r="BC57" s="22"/>
      <c r="BD57" s="22"/>
      <c r="BE57" s="22"/>
      <c r="BF57" s="22"/>
      <c r="BG57" s="22"/>
    </row>
    <row r="58" spans="1:60" hidden="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2"/>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row>
    <row r="59" spans="1:60" ht="19.5" customHeight="1">
      <c r="A59" s="842" t="s">
        <v>32</v>
      </c>
      <c r="B59" s="842"/>
      <c r="C59" s="842"/>
      <c r="D59" s="842"/>
      <c r="E59" s="842"/>
      <c r="F59" s="842"/>
      <c r="G59" s="842"/>
      <c r="H59" s="842"/>
      <c r="I59" s="842"/>
      <c r="J59" s="843">
        <f>S11</f>
        <v>0</v>
      </c>
      <c r="K59" s="843"/>
      <c r="L59" s="843"/>
      <c r="M59" s="843"/>
      <c r="N59" s="843"/>
      <c r="O59" s="843"/>
      <c r="P59" s="843"/>
      <c r="Q59" s="843"/>
      <c r="R59" s="843"/>
      <c r="S59" s="843"/>
      <c r="T59" s="843"/>
      <c r="U59" s="843"/>
      <c r="V59" s="843"/>
      <c r="W59" s="843"/>
      <c r="X59" s="843"/>
      <c r="Y59" s="843"/>
      <c r="Z59" s="843"/>
      <c r="AA59" s="843"/>
      <c r="AB59" s="843"/>
      <c r="AC59" s="843"/>
      <c r="AD59" s="2"/>
      <c r="AE59" s="15"/>
      <c r="AF59" s="584" t="s">
        <v>32</v>
      </c>
      <c r="AG59" s="584"/>
      <c r="AH59" s="584"/>
      <c r="AI59" s="584"/>
      <c r="AJ59" s="584"/>
      <c r="AK59" s="584"/>
      <c r="AL59" s="584"/>
      <c r="AM59" s="584"/>
      <c r="AN59" s="584"/>
      <c r="AO59" s="661" t="str">
        <f>+AW11</f>
        <v>株式会社沖縄ポーク</v>
      </c>
      <c r="AP59" s="661"/>
      <c r="AQ59" s="661"/>
      <c r="AR59" s="661"/>
      <c r="AS59" s="661"/>
      <c r="AT59" s="661"/>
      <c r="AU59" s="661"/>
      <c r="AV59" s="661"/>
      <c r="AW59" s="661"/>
      <c r="AX59" s="661"/>
      <c r="AY59" s="661"/>
      <c r="AZ59" s="661"/>
      <c r="BA59" s="661"/>
      <c r="BB59" s="661"/>
      <c r="BC59" s="661"/>
      <c r="BD59" s="661"/>
      <c r="BE59" s="661"/>
      <c r="BF59" s="661"/>
      <c r="BG59" s="661"/>
      <c r="BH59" s="661"/>
    </row>
    <row r="60" spans="1:60" ht="19.5" customHeight="1">
      <c r="A60" s="844" t="s">
        <v>91</v>
      </c>
      <c r="B60" s="845"/>
      <c r="C60" s="845"/>
      <c r="D60" s="845"/>
      <c r="E60" s="845"/>
      <c r="F60" s="845"/>
      <c r="G60" s="845"/>
      <c r="H60" s="845"/>
      <c r="I60" s="846"/>
      <c r="J60" s="847" t="str">
        <f>+申請書!I92</f>
        <v>令和　　年　　月　　日</v>
      </c>
      <c r="K60" s="848"/>
      <c r="L60" s="848"/>
      <c r="M60" s="848"/>
      <c r="N60" s="848"/>
      <c r="O60" s="848"/>
      <c r="P60" s="848"/>
      <c r="Q60" s="848"/>
      <c r="R60" s="849" t="s">
        <v>92</v>
      </c>
      <c r="S60" s="848" t="str">
        <f>+申請書!R92</f>
        <v>令和　　年　　月　　日</v>
      </c>
      <c r="T60" s="848"/>
      <c r="U60" s="848"/>
      <c r="V60" s="848"/>
      <c r="W60" s="848"/>
      <c r="X60" s="848"/>
      <c r="Y60" s="848"/>
      <c r="Z60" s="848"/>
      <c r="AA60" s="766"/>
      <c r="AB60" s="766"/>
      <c r="AC60" s="850"/>
      <c r="AF60" s="662" t="s">
        <v>91</v>
      </c>
      <c r="AG60" s="663"/>
      <c r="AH60" s="663"/>
      <c r="AI60" s="663"/>
      <c r="AJ60" s="663"/>
      <c r="AK60" s="663"/>
      <c r="AL60" s="663"/>
      <c r="AM60" s="663"/>
      <c r="AN60" s="664"/>
      <c r="AO60" s="325">
        <f>+申請書!AM92</f>
        <v>44125</v>
      </c>
      <c r="AP60" s="326"/>
      <c r="AQ60" s="326"/>
      <c r="AR60" s="326"/>
      <c r="AS60" s="326"/>
      <c r="AT60" s="326"/>
      <c r="AU60" s="326"/>
      <c r="AV60" s="326"/>
      <c r="AW60" s="147" t="s">
        <v>92</v>
      </c>
      <c r="AX60" s="326">
        <f>+申請書!AV92</f>
        <v>44130</v>
      </c>
      <c r="AY60" s="326"/>
      <c r="AZ60" s="326"/>
      <c r="BA60" s="326"/>
      <c r="BB60" s="326"/>
      <c r="BC60" s="326"/>
      <c r="BD60" s="326"/>
      <c r="BE60" s="326"/>
      <c r="BF60" s="163"/>
      <c r="BG60" s="163"/>
      <c r="BH60" s="164"/>
    </row>
    <row r="61" spans="1:60" ht="14.25" customHeight="1">
      <c r="A61" s="851"/>
      <c r="B61" s="852"/>
      <c r="C61" s="852"/>
      <c r="D61" s="852"/>
      <c r="E61" s="852"/>
      <c r="F61" s="852"/>
      <c r="G61" s="852"/>
      <c r="H61" s="852"/>
      <c r="I61" s="853"/>
      <c r="J61" s="768"/>
      <c r="K61" s="206" t="s">
        <v>93</v>
      </c>
      <c r="L61" s="766"/>
      <c r="M61" s="766"/>
      <c r="N61" s="766"/>
      <c r="O61" s="206"/>
      <c r="P61" s="206"/>
      <c r="Q61" s="854" t="str">
        <f>+申請書!P93</f>
        <v>月　　日</v>
      </c>
      <c r="R61" s="855"/>
      <c r="S61" s="855"/>
      <c r="T61" s="855"/>
      <c r="U61" s="206" t="s">
        <v>92</v>
      </c>
      <c r="V61" s="854" t="str">
        <f>+申請書!U93</f>
        <v>月　　日</v>
      </c>
      <c r="W61" s="855"/>
      <c r="X61" s="855"/>
      <c r="Y61" s="855"/>
      <c r="Z61" s="206" t="s">
        <v>63</v>
      </c>
      <c r="AA61" s="206">
        <f>+申請書!Z93</f>
        <v>0</v>
      </c>
      <c r="AB61" s="206" t="s">
        <v>94</v>
      </c>
      <c r="AC61" s="856"/>
      <c r="AF61" s="665"/>
      <c r="AG61" s="666"/>
      <c r="AH61" s="666"/>
      <c r="AI61" s="666"/>
      <c r="AJ61" s="666"/>
      <c r="AK61" s="666"/>
      <c r="AL61" s="666"/>
      <c r="AM61" s="666"/>
      <c r="AN61" s="667"/>
      <c r="AO61" s="165"/>
      <c r="AP61" s="144" t="s">
        <v>93</v>
      </c>
      <c r="AQ61" s="163"/>
      <c r="AR61" s="163"/>
      <c r="AS61" s="163"/>
      <c r="AT61" s="144"/>
      <c r="AU61" s="144"/>
      <c r="AV61" s="327">
        <f>+申請書!AT93</f>
        <v>44126</v>
      </c>
      <c r="AW61" s="607"/>
      <c r="AX61" s="607"/>
      <c r="AY61" s="607"/>
      <c r="AZ61" s="144" t="s">
        <v>92</v>
      </c>
      <c r="BA61" s="327">
        <f>+申請書!AY93</f>
        <v>44129</v>
      </c>
      <c r="BB61" s="607"/>
      <c r="BC61" s="607"/>
      <c r="BD61" s="607"/>
      <c r="BE61" s="144" t="s">
        <v>63</v>
      </c>
      <c r="BF61" s="166">
        <f>+申請書!BD93</f>
        <v>4</v>
      </c>
      <c r="BG61" s="144" t="s">
        <v>94</v>
      </c>
      <c r="BH61" s="167"/>
    </row>
    <row r="62" spans="1:60" ht="19.5" customHeight="1">
      <c r="A62" s="842" t="s">
        <v>212</v>
      </c>
      <c r="B62" s="842"/>
      <c r="C62" s="842"/>
      <c r="D62" s="842"/>
      <c r="E62" s="842"/>
      <c r="F62" s="842"/>
      <c r="G62" s="842"/>
      <c r="H62" s="842"/>
      <c r="I62" s="842"/>
      <c r="J62" s="843">
        <f>+申請書!I89</f>
        <v>0</v>
      </c>
      <c r="K62" s="843"/>
      <c r="L62" s="843"/>
      <c r="M62" s="843"/>
      <c r="N62" s="843"/>
      <c r="O62" s="843"/>
      <c r="P62" s="843"/>
      <c r="Q62" s="843"/>
      <c r="R62" s="843"/>
      <c r="S62" s="843"/>
      <c r="T62" s="843"/>
      <c r="U62" s="843"/>
      <c r="V62" s="843"/>
      <c r="W62" s="843"/>
      <c r="X62" s="843"/>
      <c r="Y62" s="843"/>
      <c r="Z62" s="843"/>
      <c r="AA62" s="843"/>
      <c r="AB62" s="843"/>
      <c r="AC62" s="843"/>
      <c r="AF62" s="584" t="s">
        <v>212</v>
      </c>
      <c r="AG62" s="584"/>
      <c r="AH62" s="584"/>
      <c r="AI62" s="584"/>
      <c r="AJ62" s="584"/>
      <c r="AK62" s="584"/>
      <c r="AL62" s="584"/>
      <c r="AM62" s="584"/>
      <c r="AN62" s="584"/>
      <c r="AO62" s="608" t="str">
        <f>+申請書!AM89</f>
        <v>イトーヨーカドー　ららぽーと横浜店</v>
      </c>
      <c r="AP62" s="609"/>
      <c r="AQ62" s="609"/>
      <c r="AR62" s="609"/>
      <c r="AS62" s="609"/>
      <c r="AT62" s="609"/>
      <c r="AU62" s="609"/>
      <c r="AV62" s="609"/>
      <c r="AW62" s="609"/>
      <c r="AX62" s="609"/>
      <c r="AY62" s="609"/>
      <c r="AZ62" s="609"/>
      <c r="BA62" s="609"/>
      <c r="BB62" s="609"/>
      <c r="BC62" s="609"/>
      <c r="BD62" s="609"/>
      <c r="BE62" s="609"/>
      <c r="BF62" s="609"/>
      <c r="BG62" s="609"/>
      <c r="BH62" s="610"/>
    </row>
    <row r="63" spans="1:60" ht="30.75" customHeight="1">
      <c r="A63" s="857" t="s">
        <v>284</v>
      </c>
      <c r="B63" s="858"/>
      <c r="C63" s="858"/>
      <c r="D63" s="858"/>
      <c r="E63" s="858"/>
      <c r="F63" s="858"/>
      <c r="G63" s="858"/>
      <c r="H63" s="858"/>
      <c r="I63" s="859"/>
      <c r="J63" s="189"/>
      <c r="K63" s="508" t="s">
        <v>288</v>
      </c>
      <c r="L63" s="508"/>
      <c r="M63" s="508"/>
      <c r="N63" s="508"/>
      <c r="O63" s="508"/>
      <c r="P63" s="508"/>
      <c r="Q63" s="508"/>
      <c r="R63" s="508"/>
      <c r="S63" s="508"/>
      <c r="T63" s="508" t="s">
        <v>270</v>
      </c>
      <c r="U63" s="508"/>
      <c r="V63" s="508"/>
      <c r="W63" s="508" t="s">
        <v>271</v>
      </c>
      <c r="X63" s="508"/>
      <c r="Y63" s="508"/>
      <c r="Z63" s="508" t="s">
        <v>290</v>
      </c>
      <c r="AA63" s="508"/>
      <c r="AB63" s="508"/>
      <c r="AC63" s="508"/>
      <c r="AF63" s="624" t="s">
        <v>284</v>
      </c>
      <c r="AG63" s="625"/>
      <c r="AH63" s="625"/>
      <c r="AI63" s="625"/>
      <c r="AJ63" s="625"/>
      <c r="AK63" s="625"/>
      <c r="AL63" s="625"/>
      <c r="AM63" s="625"/>
      <c r="AN63" s="626"/>
      <c r="AO63" s="130"/>
      <c r="AP63" s="623" t="s">
        <v>288</v>
      </c>
      <c r="AQ63" s="623"/>
      <c r="AR63" s="623"/>
      <c r="AS63" s="623"/>
      <c r="AT63" s="623"/>
      <c r="AU63" s="623"/>
      <c r="AV63" s="623"/>
      <c r="AW63" s="623"/>
      <c r="AX63" s="623"/>
      <c r="AY63" s="623" t="s">
        <v>270</v>
      </c>
      <c r="AZ63" s="623"/>
      <c r="BA63" s="623"/>
      <c r="BB63" s="623" t="s">
        <v>271</v>
      </c>
      <c r="BC63" s="623"/>
      <c r="BD63" s="623"/>
      <c r="BE63" s="623" t="s">
        <v>289</v>
      </c>
      <c r="BF63" s="623"/>
      <c r="BG63" s="623"/>
      <c r="BH63" s="623"/>
    </row>
    <row r="64" spans="1:60" ht="18" customHeight="1">
      <c r="A64" s="860"/>
      <c r="B64" s="861"/>
      <c r="C64" s="861"/>
      <c r="D64" s="861"/>
      <c r="E64" s="861"/>
      <c r="F64" s="861"/>
      <c r="G64" s="861"/>
      <c r="H64" s="861"/>
      <c r="I64" s="862"/>
      <c r="J64" s="189">
        <v>1</v>
      </c>
      <c r="K64" s="317" t="str">
        <f>IF(申請書!J106="","",申請書!J106)</f>
        <v/>
      </c>
      <c r="L64" s="317"/>
      <c r="M64" s="317"/>
      <c r="N64" s="317"/>
      <c r="O64" s="317"/>
      <c r="P64" s="317"/>
      <c r="Q64" s="317"/>
      <c r="R64" s="317"/>
      <c r="S64" s="317"/>
      <c r="T64" s="315"/>
      <c r="U64" s="315"/>
      <c r="V64" s="315"/>
      <c r="W64" s="315"/>
      <c r="X64" s="315"/>
      <c r="Y64" s="315"/>
      <c r="Z64" s="600"/>
      <c r="AA64" s="601"/>
      <c r="AB64" s="601"/>
      <c r="AC64" s="602"/>
      <c r="AF64" s="627"/>
      <c r="AG64" s="628"/>
      <c r="AH64" s="628"/>
      <c r="AI64" s="628"/>
      <c r="AJ64" s="628"/>
      <c r="AK64" s="628"/>
      <c r="AL64" s="628"/>
      <c r="AM64" s="628"/>
      <c r="AN64" s="629"/>
      <c r="AO64" s="130">
        <v>1</v>
      </c>
      <c r="AP64" s="620" t="s">
        <v>268</v>
      </c>
      <c r="AQ64" s="620"/>
      <c r="AR64" s="620"/>
      <c r="AS64" s="620"/>
      <c r="AT64" s="620"/>
      <c r="AU64" s="620"/>
      <c r="AV64" s="620"/>
      <c r="AW64" s="620"/>
      <c r="AX64" s="620"/>
      <c r="AY64" s="621">
        <v>135</v>
      </c>
      <c r="AZ64" s="621"/>
      <c r="BA64" s="621"/>
      <c r="BB64" s="621">
        <v>50</v>
      </c>
      <c r="BC64" s="621"/>
      <c r="BD64" s="621"/>
      <c r="BE64" s="622">
        <v>25000</v>
      </c>
      <c r="BF64" s="622"/>
      <c r="BG64" s="622"/>
      <c r="BH64" s="622"/>
    </row>
    <row r="65" spans="1:60" ht="18" customHeight="1">
      <c r="A65" s="860"/>
      <c r="B65" s="861"/>
      <c r="C65" s="861"/>
      <c r="D65" s="861"/>
      <c r="E65" s="861"/>
      <c r="F65" s="861"/>
      <c r="G65" s="861"/>
      <c r="H65" s="861"/>
      <c r="I65" s="862"/>
      <c r="J65" s="189">
        <v>2</v>
      </c>
      <c r="K65" s="317" t="str">
        <f>IF(申請書!J107="","",申請書!J107)</f>
        <v/>
      </c>
      <c r="L65" s="317"/>
      <c r="M65" s="317"/>
      <c r="N65" s="317"/>
      <c r="O65" s="317"/>
      <c r="P65" s="317"/>
      <c r="Q65" s="317"/>
      <c r="R65" s="317"/>
      <c r="S65" s="317"/>
      <c r="T65" s="315"/>
      <c r="U65" s="315"/>
      <c r="V65" s="315"/>
      <c r="W65" s="315"/>
      <c r="X65" s="315"/>
      <c r="Y65" s="315"/>
      <c r="Z65" s="600"/>
      <c r="AA65" s="601"/>
      <c r="AB65" s="601"/>
      <c r="AC65" s="602"/>
      <c r="AF65" s="627"/>
      <c r="AG65" s="628"/>
      <c r="AH65" s="628"/>
      <c r="AI65" s="628"/>
      <c r="AJ65" s="628"/>
      <c r="AK65" s="628"/>
      <c r="AL65" s="628"/>
      <c r="AM65" s="628"/>
      <c r="AN65" s="629"/>
      <c r="AO65" s="130">
        <v>2</v>
      </c>
      <c r="AP65" s="620" t="str">
        <f>IF(申請書!AN107="","",申請書!AN107)</f>
        <v/>
      </c>
      <c r="AQ65" s="620"/>
      <c r="AR65" s="620"/>
      <c r="AS65" s="620"/>
      <c r="AT65" s="620"/>
      <c r="AU65" s="620"/>
      <c r="AV65" s="620"/>
      <c r="AW65" s="620"/>
      <c r="AX65" s="620"/>
      <c r="AY65" s="621"/>
      <c r="AZ65" s="621"/>
      <c r="BA65" s="621"/>
      <c r="BB65" s="621"/>
      <c r="BC65" s="621"/>
      <c r="BD65" s="621"/>
      <c r="BE65" s="622"/>
      <c r="BF65" s="622"/>
      <c r="BG65" s="622"/>
      <c r="BH65" s="622"/>
    </row>
    <row r="66" spans="1:60" ht="18" customHeight="1">
      <c r="A66" s="860"/>
      <c r="B66" s="861"/>
      <c r="C66" s="861"/>
      <c r="D66" s="861"/>
      <c r="E66" s="861"/>
      <c r="F66" s="861"/>
      <c r="G66" s="861"/>
      <c r="H66" s="861"/>
      <c r="I66" s="862"/>
      <c r="J66" s="189">
        <v>3</v>
      </c>
      <c r="K66" s="317" t="str">
        <f>IF(申請書!J108="","",申請書!J108)</f>
        <v/>
      </c>
      <c r="L66" s="317"/>
      <c r="M66" s="317"/>
      <c r="N66" s="317"/>
      <c r="O66" s="317"/>
      <c r="P66" s="317"/>
      <c r="Q66" s="317"/>
      <c r="R66" s="317"/>
      <c r="S66" s="317"/>
      <c r="T66" s="315"/>
      <c r="U66" s="315"/>
      <c r="V66" s="315"/>
      <c r="W66" s="315"/>
      <c r="X66" s="315"/>
      <c r="Y66" s="315"/>
      <c r="Z66" s="600"/>
      <c r="AA66" s="601"/>
      <c r="AB66" s="601"/>
      <c r="AC66" s="602"/>
      <c r="AF66" s="627"/>
      <c r="AG66" s="628"/>
      <c r="AH66" s="628"/>
      <c r="AI66" s="628"/>
      <c r="AJ66" s="628"/>
      <c r="AK66" s="628"/>
      <c r="AL66" s="628"/>
      <c r="AM66" s="628"/>
      <c r="AN66" s="629"/>
      <c r="AO66" s="130">
        <v>3</v>
      </c>
      <c r="AP66" s="620" t="str">
        <f>IF(申請書!AN108="","",申請書!AN108)</f>
        <v/>
      </c>
      <c r="AQ66" s="620"/>
      <c r="AR66" s="620"/>
      <c r="AS66" s="620"/>
      <c r="AT66" s="620"/>
      <c r="AU66" s="620"/>
      <c r="AV66" s="620"/>
      <c r="AW66" s="620"/>
      <c r="AX66" s="620"/>
      <c r="AY66" s="621"/>
      <c r="AZ66" s="621"/>
      <c r="BA66" s="621"/>
      <c r="BB66" s="621"/>
      <c r="BC66" s="621"/>
      <c r="BD66" s="621"/>
      <c r="BE66" s="622"/>
      <c r="BF66" s="622"/>
      <c r="BG66" s="622"/>
      <c r="BH66" s="622"/>
    </row>
    <row r="67" spans="1:60" ht="18" customHeight="1">
      <c r="A67" s="860"/>
      <c r="B67" s="861"/>
      <c r="C67" s="861"/>
      <c r="D67" s="861"/>
      <c r="E67" s="861"/>
      <c r="F67" s="861"/>
      <c r="G67" s="861"/>
      <c r="H67" s="861"/>
      <c r="I67" s="862"/>
      <c r="J67" s="189">
        <v>4</v>
      </c>
      <c r="K67" s="317" t="str">
        <f>IF(申請書!J109="","",申請書!J109)</f>
        <v/>
      </c>
      <c r="L67" s="317"/>
      <c r="M67" s="317"/>
      <c r="N67" s="317"/>
      <c r="O67" s="317"/>
      <c r="P67" s="317"/>
      <c r="Q67" s="317"/>
      <c r="R67" s="317"/>
      <c r="S67" s="317"/>
      <c r="T67" s="315"/>
      <c r="U67" s="315"/>
      <c r="V67" s="315"/>
      <c r="W67" s="315"/>
      <c r="X67" s="315"/>
      <c r="Y67" s="315"/>
      <c r="Z67" s="600"/>
      <c r="AA67" s="601"/>
      <c r="AB67" s="601"/>
      <c r="AC67" s="602"/>
      <c r="AF67" s="627"/>
      <c r="AG67" s="628"/>
      <c r="AH67" s="628"/>
      <c r="AI67" s="628"/>
      <c r="AJ67" s="628"/>
      <c r="AK67" s="628"/>
      <c r="AL67" s="628"/>
      <c r="AM67" s="628"/>
      <c r="AN67" s="629"/>
      <c r="AO67" s="130">
        <v>4</v>
      </c>
      <c r="AP67" s="620" t="str">
        <f>IF(申請書!AN109="","",申請書!AN109)</f>
        <v/>
      </c>
      <c r="AQ67" s="620"/>
      <c r="AR67" s="620"/>
      <c r="AS67" s="620"/>
      <c r="AT67" s="620"/>
      <c r="AU67" s="620"/>
      <c r="AV67" s="620"/>
      <c r="AW67" s="620"/>
      <c r="AX67" s="620"/>
      <c r="AY67" s="621"/>
      <c r="AZ67" s="621"/>
      <c r="BA67" s="621"/>
      <c r="BB67" s="621"/>
      <c r="BC67" s="621"/>
      <c r="BD67" s="621"/>
      <c r="BE67" s="622"/>
      <c r="BF67" s="622"/>
      <c r="BG67" s="622"/>
      <c r="BH67" s="622"/>
    </row>
    <row r="68" spans="1:60" ht="18" customHeight="1">
      <c r="A68" s="860"/>
      <c r="B68" s="861"/>
      <c r="C68" s="861"/>
      <c r="D68" s="861"/>
      <c r="E68" s="861"/>
      <c r="F68" s="861"/>
      <c r="G68" s="861"/>
      <c r="H68" s="861"/>
      <c r="I68" s="862"/>
      <c r="J68" s="189">
        <v>5</v>
      </c>
      <c r="K68" s="317" t="str">
        <f>IF(申請書!J110="","",申請書!J110)</f>
        <v/>
      </c>
      <c r="L68" s="317"/>
      <c r="M68" s="317"/>
      <c r="N68" s="317"/>
      <c r="O68" s="317"/>
      <c r="P68" s="317"/>
      <c r="Q68" s="317"/>
      <c r="R68" s="317"/>
      <c r="S68" s="317"/>
      <c r="T68" s="315"/>
      <c r="U68" s="315"/>
      <c r="V68" s="315"/>
      <c r="W68" s="315"/>
      <c r="X68" s="315"/>
      <c r="Y68" s="315"/>
      <c r="Z68" s="600"/>
      <c r="AA68" s="601"/>
      <c r="AB68" s="601"/>
      <c r="AC68" s="602"/>
      <c r="AF68" s="627"/>
      <c r="AG68" s="628"/>
      <c r="AH68" s="628"/>
      <c r="AI68" s="628"/>
      <c r="AJ68" s="628"/>
      <c r="AK68" s="628"/>
      <c r="AL68" s="628"/>
      <c r="AM68" s="628"/>
      <c r="AN68" s="629"/>
      <c r="AO68" s="130">
        <v>5</v>
      </c>
      <c r="AP68" s="620" t="str">
        <f>IF(申請書!AN110="","",申請書!AN110)</f>
        <v/>
      </c>
      <c r="AQ68" s="620"/>
      <c r="AR68" s="620"/>
      <c r="AS68" s="620"/>
      <c r="AT68" s="620"/>
      <c r="AU68" s="620"/>
      <c r="AV68" s="620"/>
      <c r="AW68" s="620"/>
      <c r="AX68" s="620"/>
      <c r="AY68" s="621"/>
      <c r="AZ68" s="621"/>
      <c r="BA68" s="621"/>
      <c r="BB68" s="621"/>
      <c r="BC68" s="621"/>
      <c r="BD68" s="621"/>
      <c r="BE68" s="622"/>
      <c r="BF68" s="622"/>
      <c r="BG68" s="622"/>
      <c r="BH68" s="622"/>
    </row>
    <row r="69" spans="1:60" ht="18" customHeight="1">
      <c r="A69" s="860"/>
      <c r="B69" s="861"/>
      <c r="C69" s="861"/>
      <c r="D69" s="861"/>
      <c r="E69" s="861"/>
      <c r="F69" s="861"/>
      <c r="G69" s="861"/>
      <c r="H69" s="861"/>
      <c r="I69" s="862"/>
      <c r="J69" s="189"/>
      <c r="K69" s="509" t="s">
        <v>266</v>
      </c>
      <c r="L69" s="509"/>
      <c r="M69" s="509"/>
      <c r="N69" s="509"/>
      <c r="O69" s="509"/>
      <c r="P69" s="509"/>
      <c r="Q69" s="509"/>
      <c r="R69" s="509"/>
      <c r="S69" s="509"/>
      <c r="T69" s="509">
        <f>SUM(T64:V68)</f>
        <v>0</v>
      </c>
      <c r="U69" s="509"/>
      <c r="V69" s="509"/>
      <c r="W69" s="509">
        <f>SUM(W64:Y68)</f>
        <v>0</v>
      </c>
      <c r="X69" s="509"/>
      <c r="Y69" s="509"/>
      <c r="Z69" s="603">
        <f>SUM(Z64:AC68)</f>
        <v>0</v>
      </c>
      <c r="AA69" s="603"/>
      <c r="AB69" s="603"/>
      <c r="AC69" s="603"/>
      <c r="AF69" s="627"/>
      <c r="AG69" s="628"/>
      <c r="AH69" s="628"/>
      <c r="AI69" s="628"/>
      <c r="AJ69" s="628"/>
      <c r="AK69" s="628"/>
      <c r="AL69" s="628"/>
      <c r="AM69" s="628"/>
      <c r="AN69" s="629"/>
      <c r="AO69" s="130"/>
      <c r="AP69" s="614" t="s">
        <v>266</v>
      </c>
      <c r="AQ69" s="614"/>
      <c r="AR69" s="614"/>
      <c r="AS69" s="614"/>
      <c r="AT69" s="614"/>
      <c r="AU69" s="614"/>
      <c r="AV69" s="614"/>
      <c r="AW69" s="614"/>
      <c r="AX69" s="614"/>
      <c r="AY69" s="615">
        <f>SUM(AY64:BA68)</f>
        <v>135</v>
      </c>
      <c r="AZ69" s="615"/>
      <c r="BA69" s="615"/>
      <c r="BB69" s="615">
        <f>SUM(BB64:BD68)</f>
        <v>50</v>
      </c>
      <c r="BC69" s="615"/>
      <c r="BD69" s="615"/>
      <c r="BE69" s="616">
        <f>SUM(BE64:BH68)</f>
        <v>25000</v>
      </c>
      <c r="BF69" s="616"/>
      <c r="BG69" s="616"/>
      <c r="BH69" s="616"/>
    </row>
    <row r="70" spans="1:60">
      <c r="A70" s="860"/>
      <c r="B70" s="861"/>
      <c r="C70" s="861"/>
      <c r="D70" s="861"/>
      <c r="E70" s="861"/>
      <c r="F70" s="861"/>
      <c r="G70" s="861"/>
      <c r="H70" s="861"/>
      <c r="I70" s="862"/>
      <c r="J70" s="221"/>
      <c r="K70" s="222"/>
      <c r="L70" s="222"/>
      <c r="M70" s="222"/>
      <c r="N70" s="222"/>
      <c r="O70" s="222"/>
      <c r="P70" s="222"/>
      <c r="Q70" s="222"/>
      <c r="R70" s="222"/>
      <c r="S70" s="222"/>
      <c r="T70" s="223"/>
      <c r="U70" s="223"/>
      <c r="V70" s="223"/>
      <c r="W70" s="223"/>
      <c r="X70" s="223"/>
      <c r="Y70" s="223"/>
      <c r="Z70" s="224"/>
      <c r="AA70" s="224"/>
      <c r="AB70" s="224"/>
      <c r="AC70" s="225"/>
      <c r="AF70" s="627"/>
      <c r="AG70" s="628"/>
      <c r="AH70" s="628"/>
      <c r="AI70" s="628"/>
      <c r="AJ70" s="628"/>
      <c r="AK70" s="628"/>
      <c r="AL70" s="628"/>
      <c r="AM70" s="628"/>
      <c r="AN70" s="629"/>
      <c r="AO70" s="157"/>
      <c r="AP70" s="158"/>
      <c r="AQ70" s="158"/>
      <c r="AR70" s="158"/>
      <c r="AS70" s="158"/>
      <c r="AT70" s="158"/>
      <c r="AU70" s="158"/>
      <c r="AV70" s="158"/>
      <c r="AW70" s="158"/>
      <c r="AX70" s="158"/>
      <c r="AY70" s="159"/>
      <c r="AZ70" s="159"/>
      <c r="BA70" s="159"/>
      <c r="BB70" s="159"/>
      <c r="BC70" s="159"/>
      <c r="BD70" s="159"/>
      <c r="BE70" s="160"/>
      <c r="BF70" s="160"/>
      <c r="BG70" s="160"/>
      <c r="BH70" s="161"/>
    </row>
    <row r="71" spans="1:60" ht="33" customHeight="1">
      <c r="A71" s="860"/>
      <c r="B71" s="861"/>
      <c r="C71" s="861"/>
      <c r="D71" s="861"/>
      <c r="E71" s="861"/>
      <c r="F71" s="861"/>
      <c r="G71" s="861"/>
      <c r="H71" s="861"/>
      <c r="I71" s="862"/>
      <c r="J71" s="226"/>
      <c r="K71" s="671" t="s">
        <v>318</v>
      </c>
      <c r="L71" s="672"/>
      <c r="M71" s="672"/>
      <c r="N71" s="672"/>
      <c r="O71" s="672"/>
      <c r="P71" s="672"/>
      <c r="Q71" s="672"/>
      <c r="R71" s="672"/>
      <c r="S71" s="672"/>
      <c r="T71" s="672"/>
      <c r="U71" s="672"/>
      <c r="V71" s="673"/>
      <c r="W71" s="671" t="s">
        <v>291</v>
      </c>
      <c r="X71" s="672"/>
      <c r="Y71" s="673"/>
      <c r="Z71" s="508" t="s">
        <v>294</v>
      </c>
      <c r="AA71" s="508"/>
      <c r="AB71" s="508"/>
      <c r="AC71" s="508"/>
      <c r="AF71" s="627"/>
      <c r="AG71" s="628"/>
      <c r="AH71" s="628"/>
      <c r="AI71" s="628"/>
      <c r="AJ71" s="628"/>
      <c r="AK71" s="628"/>
      <c r="AL71" s="628"/>
      <c r="AM71" s="628"/>
      <c r="AN71" s="629"/>
      <c r="AO71" s="212"/>
      <c r="AP71" s="636" t="s">
        <v>317</v>
      </c>
      <c r="AQ71" s="637"/>
      <c r="AR71" s="637"/>
      <c r="AS71" s="637"/>
      <c r="AT71" s="637"/>
      <c r="AU71" s="637"/>
      <c r="AV71" s="637"/>
      <c r="AW71" s="637"/>
      <c r="AX71" s="637"/>
      <c r="AY71" s="637"/>
      <c r="AZ71" s="637"/>
      <c r="BA71" s="638"/>
      <c r="BB71" s="636" t="s">
        <v>291</v>
      </c>
      <c r="BC71" s="637"/>
      <c r="BD71" s="638"/>
      <c r="BE71" s="639" t="s">
        <v>295</v>
      </c>
      <c r="BF71" s="639"/>
      <c r="BG71" s="639"/>
      <c r="BH71" s="639"/>
    </row>
    <row r="72" spans="1:60" ht="18" customHeight="1">
      <c r="A72" s="860"/>
      <c r="B72" s="861"/>
      <c r="C72" s="861"/>
      <c r="D72" s="861"/>
      <c r="E72" s="861"/>
      <c r="F72" s="861"/>
      <c r="G72" s="861"/>
      <c r="H72" s="861"/>
      <c r="I72" s="862"/>
      <c r="J72" s="189">
        <v>1</v>
      </c>
      <c r="K72" s="598" t="str">
        <f>IF(申請書!J114="","",申請書!J114)</f>
        <v/>
      </c>
      <c r="L72" s="392"/>
      <c r="M72" s="392"/>
      <c r="N72" s="392"/>
      <c r="O72" s="392"/>
      <c r="P72" s="392"/>
      <c r="Q72" s="392"/>
      <c r="R72" s="392"/>
      <c r="S72" s="392"/>
      <c r="T72" s="392"/>
      <c r="U72" s="392"/>
      <c r="V72" s="599"/>
      <c r="W72" s="598"/>
      <c r="X72" s="392"/>
      <c r="Y72" s="599"/>
      <c r="Z72" s="600"/>
      <c r="AA72" s="601"/>
      <c r="AB72" s="601"/>
      <c r="AC72" s="602"/>
      <c r="AF72" s="627"/>
      <c r="AG72" s="628"/>
      <c r="AH72" s="628"/>
      <c r="AI72" s="628"/>
      <c r="AJ72" s="628"/>
      <c r="AK72" s="628"/>
      <c r="AL72" s="628"/>
      <c r="AM72" s="628"/>
      <c r="AN72" s="629"/>
      <c r="AO72" s="168">
        <v>1</v>
      </c>
      <c r="AP72" s="513" t="s">
        <v>285</v>
      </c>
      <c r="AQ72" s="514"/>
      <c r="AR72" s="514"/>
      <c r="AS72" s="514"/>
      <c r="AT72" s="514"/>
      <c r="AU72" s="514"/>
      <c r="AV72" s="514"/>
      <c r="AW72" s="514"/>
      <c r="AX72" s="514"/>
      <c r="AY72" s="514"/>
      <c r="AZ72" s="514"/>
      <c r="BA72" s="515"/>
      <c r="BB72" s="513">
        <v>30</v>
      </c>
      <c r="BC72" s="514"/>
      <c r="BD72" s="515"/>
      <c r="BE72" s="604">
        <f>+BB72*350</f>
        <v>10500</v>
      </c>
      <c r="BF72" s="605"/>
      <c r="BG72" s="605"/>
      <c r="BH72" s="606"/>
    </row>
    <row r="73" spans="1:60" ht="18" customHeight="1">
      <c r="A73" s="860"/>
      <c r="B73" s="861"/>
      <c r="C73" s="861"/>
      <c r="D73" s="861"/>
      <c r="E73" s="861"/>
      <c r="F73" s="861"/>
      <c r="G73" s="861"/>
      <c r="H73" s="861"/>
      <c r="I73" s="862"/>
      <c r="J73" s="189">
        <v>2</v>
      </c>
      <c r="K73" s="598" t="str">
        <f>IF(申請書!J115="","",申請書!J115)</f>
        <v/>
      </c>
      <c r="L73" s="392"/>
      <c r="M73" s="392"/>
      <c r="N73" s="392"/>
      <c r="O73" s="392"/>
      <c r="P73" s="392"/>
      <c r="Q73" s="392"/>
      <c r="R73" s="392"/>
      <c r="S73" s="392"/>
      <c r="T73" s="392"/>
      <c r="U73" s="392"/>
      <c r="V73" s="599"/>
      <c r="W73" s="598"/>
      <c r="X73" s="392"/>
      <c r="Y73" s="599"/>
      <c r="Z73" s="600"/>
      <c r="AA73" s="601"/>
      <c r="AB73" s="601"/>
      <c r="AC73" s="602"/>
      <c r="AF73" s="627"/>
      <c r="AG73" s="628"/>
      <c r="AH73" s="628"/>
      <c r="AI73" s="628"/>
      <c r="AJ73" s="628"/>
      <c r="AK73" s="628"/>
      <c r="AL73" s="628"/>
      <c r="AM73" s="628"/>
      <c r="AN73" s="629"/>
      <c r="AO73" s="168">
        <v>2</v>
      </c>
      <c r="AP73" s="513" t="str">
        <f>IF(申請書!AO115="","",申請書!AO115)</f>
        <v/>
      </c>
      <c r="AQ73" s="514"/>
      <c r="AR73" s="514"/>
      <c r="AS73" s="514"/>
      <c r="AT73" s="514"/>
      <c r="AU73" s="514"/>
      <c r="AV73" s="514"/>
      <c r="AW73" s="514"/>
      <c r="AX73" s="514"/>
      <c r="AY73" s="514"/>
      <c r="AZ73" s="514"/>
      <c r="BA73" s="515"/>
      <c r="BB73" s="513"/>
      <c r="BC73" s="514"/>
      <c r="BD73" s="515"/>
      <c r="BE73" s="604"/>
      <c r="BF73" s="605"/>
      <c r="BG73" s="605"/>
      <c r="BH73" s="606"/>
    </row>
    <row r="74" spans="1:60" ht="18" customHeight="1">
      <c r="A74" s="860"/>
      <c r="B74" s="861"/>
      <c r="C74" s="861"/>
      <c r="D74" s="861"/>
      <c r="E74" s="861"/>
      <c r="F74" s="861"/>
      <c r="G74" s="861"/>
      <c r="H74" s="861"/>
      <c r="I74" s="862"/>
      <c r="J74" s="189">
        <v>3</v>
      </c>
      <c r="K74" s="598"/>
      <c r="L74" s="392"/>
      <c r="M74" s="392"/>
      <c r="N74" s="392"/>
      <c r="O74" s="392"/>
      <c r="P74" s="392"/>
      <c r="Q74" s="392"/>
      <c r="R74" s="392"/>
      <c r="S74" s="392"/>
      <c r="T74" s="392"/>
      <c r="U74" s="392"/>
      <c r="V74" s="599"/>
      <c r="W74" s="598"/>
      <c r="X74" s="392"/>
      <c r="Y74" s="599"/>
      <c r="Z74" s="600"/>
      <c r="AA74" s="601"/>
      <c r="AB74" s="601"/>
      <c r="AC74" s="602"/>
      <c r="AF74" s="627"/>
      <c r="AG74" s="628"/>
      <c r="AH74" s="628"/>
      <c r="AI74" s="628"/>
      <c r="AJ74" s="628"/>
      <c r="AK74" s="628"/>
      <c r="AL74" s="628"/>
      <c r="AM74" s="628"/>
      <c r="AN74" s="629"/>
      <c r="AO74" s="168">
        <v>3</v>
      </c>
      <c r="AP74" s="513" t="str">
        <f>IF(申請書!AO116="","",申請書!AO116)</f>
        <v/>
      </c>
      <c r="AQ74" s="514"/>
      <c r="AR74" s="514"/>
      <c r="AS74" s="514"/>
      <c r="AT74" s="514"/>
      <c r="AU74" s="514"/>
      <c r="AV74" s="514"/>
      <c r="AW74" s="514"/>
      <c r="AX74" s="514"/>
      <c r="AY74" s="514"/>
      <c r="AZ74" s="514"/>
      <c r="BA74" s="515"/>
      <c r="BB74" s="513"/>
      <c r="BC74" s="514"/>
      <c r="BD74" s="515"/>
      <c r="BE74" s="604"/>
      <c r="BF74" s="605"/>
      <c r="BG74" s="605"/>
      <c r="BH74" s="606"/>
    </row>
    <row r="75" spans="1:60" ht="18" customHeight="1">
      <c r="A75" s="860"/>
      <c r="B75" s="861"/>
      <c r="C75" s="861"/>
      <c r="D75" s="861"/>
      <c r="E75" s="861"/>
      <c r="F75" s="861"/>
      <c r="G75" s="861"/>
      <c r="H75" s="861"/>
      <c r="I75" s="862"/>
      <c r="J75" s="189">
        <v>4</v>
      </c>
      <c r="K75" s="598" t="str">
        <f>IF(申請書!J117="","",申請書!J117)</f>
        <v/>
      </c>
      <c r="L75" s="392"/>
      <c r="M75" s="392"/>
      <c r="N75" s="392"/>
      <c r="O75" s="392"/>
      <c r="P75" s="392"/>
      <c r="Q75" s="392"/>
      <c r="R75" s="392"/>
      <c r="S75" s="392"/>
      <c r="T75" s="392"/>
      <c r="U75" s="392"/>
      <c r="V75" s="599"/>
      <c r="W75" s="598"/>
      <c r="X75" s="392"/>
      <c r="Y75" s="599"/>
      <c r="Z75" s="600"/>
      <c r="AA75" s="601"/>
      <c r="AB75" s="601"/>
      <c r="AC75" s="602"/>
      <c r="AF75" s="627"/>
      <c r="AG75" s="628"/>
      <c r="AH75" s="628"/>
      <c r="AI75" s="628"/>
      <c r="AJ75" s="628"/>
      <c r="AK75" s="628"/>
      <c r="AL75" s="628"/>
      <c r="AM75" s="628"/>
      <c r="AN75" s="629"/>
      <c r="AO75" s="168">
        <v>4</v>
      </c>
      <c r="AP75" s="513" t="str">
        <f>IF(申請書!AO117="","",申請書!AO117)</f>
        <v/>
      </c>
      <c r="AQ75" s="514"/>
      <c r="AR75" s="514"/>
      <c r="AS75" s="514"/>
      <c r="AT75" s="514"/>
      <c r="AU75" s="514"/>
      <c r="AV75" s="514"/>
      <c r="AW75" s="514"/>
      <c r="AX75" s="514"/>
      <c r="AY75" s="514"/>
      <c r="AZ75" s="514"/>
      <c r="BA75" s="515"/>
      <c r="BB75" s="513"/>
      <c r="BC75" s="514"/>
      <c r="BD75" s="515"/>
      <c r="BE75" s="604"/>
      <c r="BF75" s="605"/>
      <c r="BG75" s="605"/>
      <c r="BH75" s="606"/>
    </row>
    <row r="76" spans="1:60" ht="18" customHeight="1">
      <c r="A76" s="860"/>
      <c r="B76" s="861"/>
      <c r="C76" s="861"/>
      <c r="D76" s="861"/>
      <c r="E76" s="861"/>
      <c r="F76" s="861"/>
      <c r="G76" s="861"/>
      <c r="H76" s="861"/>
      <c r="I76" s="862"/>
      <c r="J76" s="189">
        <v>5</v>
      </c>
      <c r="K76" s="598" t="str">
        <f>IF(申請書!J118="","",申請書!J118)</f>
        <v/>
      </c>
      <c r="L76" s="392"/>
      <c r="M76" s="392"/>
      <c r="N76" s="392"/>
      <c r="O76" s="392"/>
      <c r="P76" s="392"/>
      <c r="Q76" s="392"/>
      <c r="R76" s="392"/>
      <c r="S76" s="392"/>
      <c r="T76" s="392"/>
      <c r="U76" s="392"/>
      <c r="V76" s="599"/>
      <c r="W76" s="598"/>
      <c r="X76" s="392"/>
      <c r="Y76" s="599"/>
      <c r="Z76" s="600"/>
      <c r="AA76" s="601"/>
      <c r="AB76" s="601"/>
      <c r="AC76" s="602"/>
      <c r="AF76" s="627"/>
      <c r="AG76" s="628"/>
      <c r="AH76" s="628"/>
      <c r="AI76" s="628"/>
      <c r="AJ76" s="628"/>
      <c r="AK76" s="628"/>
      <c r="AL76" s="628"/>
      <c r="AM76" s="628"/>
      <c r="AN76" s="629"/>
      <c r="AO76" s="168">
        <v>5</v>
      </c>
      <c r="AP76" s="513" t="str">
        <f>IF(申請書!AO118="","",申請書!AO118)</f>
        <v/>
      </c>
      <c r="AQ76" s="514"/>
      <c r="AR76" s="514"/>
      <c r="AS76" s="514"/>
      <c r="AT76" s="514"/>
      <c r="AU76" s="514"/>
      <c r="AV76" s="514"/>
      <c r="AW76" s="514"/>
      <c r="AX76" s="514"/>
      <c r="AY76" s="514"/>
      <c r="AZ76" s="514"/>
      <c r="BA76" s="515"/>
      <c r="BB76" s="513"/>
      <c r="BC76" s="514"/>
      <c r="BD76" s="515"/>
      <c r="BE76" s="604"/>
      <c r="BF76" s="605"/>
      <c r="BG76" s="605"/>
      <c r="BH76" s="606"/>
    </row>
    <row r="77" spans="1:60" ht="18" customHeight="1">
      <c r="A77" s="860"/>
      <c r="B77" s="861"/>
      <c r="C77" s="861"/>
      <c r="D77" s="861"/>
      <c r="E77" s="861"/>
      <c r="F77" s="861"/>
      <c r="G77" s="861"/>
      <c r="H77" s="861"/>
      <c r="I77" s="862"/>
      <c r="J77" s="189"/>
      <c r="K77" s="633" t="s">
        <v>266</v>
      </c>
      <c r="L77" s="634"/>
      <c r="M77" s="634"/>
      <c r="N77" s="634"/>
      <c r="O77" s="634"/>
      <c r="P77" s="634"/>
      <c r="Q77" s="634"/>
      <c r="R77" s="634"/>
      <c r="S77" s="634"/>
      <c r="T77" s="634"/>
      <c r="U77" s="634"/>
      <c r="V77" s="635"/>
      <c r="W77" s="509">
        <f>SUM(W72:Y76)</f>
        <v>0</v>
      </c>
      <c r="X77" s="509"/>
      <c r="Y77" s="509"/>
      <c r="Z77" s="603">
        <f>SUM(Z72:AC76)</f>
        <v>0</v>
      </c>
      <c r="AA77" s="603"/>
      <c r="AB77" s="603"/>
      <c r="AC77" s="603"/>
      <c r="AF77" s="627"/>
      <c r="AG77" s="628"/>
      <c r="AH77" s="628"/>
      <c r="AI77" s="628"/>
      <c r="AJ77" s="628"/>
      <c r="AK77" s="628"/>
      <c r="AL77" s="628"/>
      <c r="AM77" s="628"/>
      <c r="AN77" s="629"/>
      <c r="AO77" s="162"/>
      <c r="AP77" s="691" t="s">
        <v>266</v>
      </c>
      <c r="AQ77" s="692"/>
      <c r="AR77" s="692"/>
      <c r="AS77" s="692"/>
      <c r="AT77" s="692"/>
      <c r="AU77" s="692"/>
      <c r="AV77" s="692"/>
      <c r="AW77" s="692"/>
      <c r="AX77" s="692"/>
      <c r="AY77" s="692"/>
      <c r="AZ77" s="692"/>
      <c r="BA77" s="693"/>
      <c r="BB77" s="694">
        <f>SUM(BB72:BD76)</f>
        <v>30</v>
      </c>
      <c r="BC77" s="694"/>
      <c r="BD77" s="694"/>
      <c r="BE77" s="695">
        <f>SUM(BE72:BH76)</f>
        <v>10500</v>
      </c>
      <c r="BF77" s="695"/>
      <c r="BG77" s="695"/>
      <c r="BH77" s="695"/>
    </row>
    <row r="78" spans="1:60" ht="18" customHeight="1">
      <c r="A78" s="860"/>
      <c r="B78" s="861"/>
      <c r="C78" s="861"/>
      <c r="D78" s="861"/>
      <c r="E78" s="861"/>
      <c r="F78" s="861"/>
      <c r="G78" s="861"/>
      <c r="H78" s="861"/>
      <c r="I78" s="862"/>
      <c r="J78" s="310" t="s">
        <v>280</v>
      </c>
      <c r="K78" s="311"/>
      <c r="L78" s="311"/>
      <c r="M78" s="311"/>
      <c r="N78" s="311"/>
      <c r="O78" s="311"/>
      <c r="P78" s="227"/>
      <c r="Q78" s="227"/>
      <c r="R78" s="227"/>
      <c r="S78" s="227"/>
      <c r="T78" s="227"/>
      <c r="U78" s="227"/>
      <c r="V78" s="227"/>
      <c r="W78" s="227"/>
      <c r="X78" s="227"/>
      <c r="Y78" s="227"/>
      <c r="Z78" s="227"/>
      <c r="AA78" s="227"/>
      <c r="AB78" s="227"/>
      <c r="AC78" s="312"/>
      <c r="AF78" s="627"/>
      <c r="AG78" s="628"/>
      <c r="AH78" s="628"/>
      <c r="AI78" s="628"/>
      <c r="AJ78" s="628"/>
      <c r="AK78" s="628"/>
      <c r="AL78" s="628"/>
      <c r="AM78" s="628"/>
      <c r="AN78" s="629"/>
      <c r="AO78" s="173" t="s">
        <v>280</v>
      </c>
      <c r="AP78" s="174"/>
      <c r="AQ78" s="174"/>
      <c r="AR78" s="174"/>
      <c r="AS78" s="174"/>
      <c r="AT78" s="169"/>
      <c r="AU78" s="169"/>
      <c r="AV78" s="169"/>
      <c r="AW78" s="169"/>
      <c r="AX78" s="169"/>
      <c r="AY78" s="170"/>
      <c r="AZ78" s="170"/>
      <c r="BA78" s="170"/>
      <c r="BB78" s="170"/>
      <c r="BC78" s="170"/>
      <c r="BD78" s="171"/>
      <c r="BE78" s="170"/>
      <c r="BF78" s="170"/>
      <c r="BG78" s="170"/>
      <c r="BH78" s="172"/>
    </row>
    <row r="79" spans="1:60" ht="44.25" customHeight="1">
      <c r="A79" s="860"/>
      <c r="B79" s="861"/>
      <c r="C79" s="861"/>
      <c r="D79" s="861"/>
      <c r="E79" s="861"/>
      <c r="F79" s="861"/>
      <c r="G79" s="861"/>
      <c r="H79" s="861"/>
      <c r="I79" s="862"/>
      <c r="J79" s="668"/>
      <c r="K79" s="669"/>
      <c r="L79" s="669"/>
      <c r="M79" s="669"/>
      <c r="N79" s="669"/>
      <c r="O79" s="669"/>
      <c r="P79" s="669"/>
      <c r="Q79" s="669"/>
      <c r="R79" s="669"/>
      <c r="S79" s="669"/>
      <c r="T79" s="669"/>
      <c r="U79" s="669"/>
      <c r="V79" s="669"/>
      <c r="W79" s="669"/>
      <c r="X79" s="669"/>
      <c r="Y79" s="669"/>
      <c r="Z79" s="669"/>
      <c r="AA79" s="669"/>
      <c r="AB79" s="669"/>
      <c r="AC79" s="670"/>
      <c r="AF79" s="627"/>
      <c r="AG79" s="628"/>
      <c r="AH79" s="628"/>
      <c r="AI79" s="628"/>
      <c r="AJ79" s="628"/>
      <c r="AK79" s="628"/>
      <c r="AL79" s="628"/>
      <c r="AM79" s="628"/>
      <c r="AN79" s="629"/>
      <c r="AO79" s="337" t="s">
        <v>281</v>
      </c>
      <c r="AP79" s="338"/>
      <c r="AQ79" s="338"/>
      <c r="AR79" s="338"/>
      <c r="AS79" s="338"/>
      <c r="AT79" s="338"/>
      <c r="AU79" s="338"/>
      <c r="AV79" s="338"/>
      <c r="AW79" s="338"/>
      <c r="AX79" s="338"/>
      <c r="AY79" s="338"/>
      <c r="AZ79" s="338"/>
      <c r="BA79" s="338"/>
      <c r="BB79" s="338"/>
      <c r="BC79" s="338"/>
      <c r="BD79" s="338"/>
      <c r="BE79" s="338"/>
      <c r="BF79" s="338"/>
      <c r="BG79" s="338"/>
      <c r="BH79" s="339"/>
    </row>
    <row r="80" spans="1:60">
      <c r="A80" s="860"/>
      <c r="B80" s="861"/>
      <c r="C80" s="861"/>
      <c r="D80" s="861"/>
      <c r="E80" s="861"/>
      <c r="F80" s="861"/>
      <c r="G80" s="861"/>
      <c r="H80" s="861"/>
      <c r="I80" s="862"/>
      <c r="J80" s="375" t="s">
        <v>279</v>
      </c>
      <c r="K80" s="376"/>
      <c r="L80" s="376"/>
      <c r="M80" s="376"/>
      <c r="N80" s="376"/>
      <c r="O80" s="376"/>
      <c r="P80" s="376"/>
      <c r="Q80" s="376"/>
      <c r="R80" s="376"/>
      <c r="S80" s="376"/>
      <c r="T80" s="376"/>
      <c r="U80" s="376"/>
      <c r="V80" s="376"/>
      <c r="W80" s="376"/>
      <c r="X80" s="376"/>
      <c r="Y80" s="376"/>
      <c r="Z80" s="376"/>
      <c r="AA80" s="376"/>
      <c r="AB80" s="376"/>
      <c r="AC80" s="377"/>
      <c r="AF80" s="627"/>
      <c r="AG80" s="628"/>
      <c r="AH80" s="628"/>
      <c r="AI80" s="628"/>
      <c r="AJ80" s="628"/>
      <c r="AK80" s="628"/>
      <c r="AL80" s="628"/>
      <c r="AM80" s="628"/>
      <c r="AN80" s="629"/>
      <c r="AO80" s="337" t="s">
        <v>279</v>
      </c>
      <c r="AP80" s="338"/>
      <c r="AQ80" s="338"/>
      <c r="AR80" s="338"/>
      <c r="AS80" s="338"/>
      <c r="AT80" s="338"/>
      <c r="AU80" s="338"/>
      <c r="AV80" s="338"/>
      <c r="AW80" s="338"/>
      <c r="AX80" s="338"/>
      <c r="AY80" s="338"/>
      <c r="AZ80" s="338"/>
      <c r="BA80" s="338"/>
      <c r="BB80" s="338"/>
      <c r="BC80" s="338"/>
      <c r="BD80" s="338"/>
      <c r="BE80" s="338"/>
      <c r="BF80" s="338"/>
      <c r="BG80" s="338"/>
      <c r="BH80" s="339"/>
    </row>
    <row r="81" spans="1:60" ht="44.25" customHeight="1">
      <c r="A81" s="863"/>
      <c r="B81" s="864"/>
      <c r="C81" s="864"/>
      <c r="D81" s="864"/>
      <c r="E81" s="864"/>
      <c r="F81" s="864"/>
      <c r="G81" s="864"/>
      <c r="H81" s="864"/>
      <c r="I81" s="865"/>
      <c r="J81" s="378"/>
      <c r="K81" s="379"/>
      <c r="L81" s="379"/>
      <c r="M81" s="379"/>
      <c r="N81" s="379"/>
      <c r="O81" s="379"/>
      <c r="P81" s="379"/>
      <c r="Q81" s="379"/>
      <c r="R81" s="379"/>
      <c r="S81" s="379"/>
      <c r="T81" s="379"/>
      <c r="U81" s="379"/>
      <c r="V81" s="379"/>
      <c r="W81" s="379"/>
      <c r="X81" s="379"/>
      <c r="Y81" s="379"/>
      <c r="Z81" s="379"/>
      <c r="AA81" s="379"/>
      <c r="AB81" s="379"/>
      <c r="AC81" s="380"/>
      <c r="AF81" s="630"/>
      <c r="AG81" s="631"/>
      <c r="AH81" s="631"/>
      <c r="AI81" s="631"/>
      <c r="AJ81" s="631"/>
      <c r="AK81" s="631"/>
      <c r="AL81" s="631"/>
      <c r="AM81" s="631"/>
      <c r="AN81" s="632"/>
      <c r="AO81" s="319" t="s">
        <v>282</v>
      </c>
      <c r="AP81" s="320"/>
      <c r="AQ81" s="320"/>
      <c r="AR81" s="320"/>
      <c r="AS81" s="320"/>
      <c r="AT81" s="320"/>
      <c r="AU81" s="320"/>
      <c r="AV81" s="320"/>
      <c r="AW81" s="320"/>
      <c r="AX81" s="320"/>
      <c r="AY81" s="320"/>
      <c r="AZ81" s="320"/>
      <c r="BA81" s="320"/>
      <c r="BB81" s="320"/>
      <c r="BC81" s="320"/>
      <c r="BD81" s="320"/>
      <c r="BE81" s="320"/>
      <c r="BF81" s="320"/>
      <c r="BG81" s="320"/>
      <c r="BH81" s="321"/>
    </row>
    <row r="82" spans="1:60" ht="37.5" customHeight="1">
      <c r="A82" s="866" t="s">
        <v>213</v>
      </c>
      <c r="B82" s="842"/>
      <c r="C82" s="842"/>
      <c r="D82" s="842"/>
      <c r="E82" s="842"/>
      <c r="F82" s="842"/>
      <c r="G82" s="842"/>
      <c r="H82" s="867"/>
      <c r="I82" s="867"/>
      <c r="J82" s="591"/>
      <c r="K82" s="592"/>
      <c r="L82" s="592"/>
      <c r="M82" s="592"/>
      <c r="N82" s="592"/>
      <c r="O82" s="592"/>
      <c r="P82" s="592"/>
      <c r="Q82" s="592"/>
      <c r="R82" s="592"/>
      <c r="S82" s="592"/>
      <c r="T82" s="592"/>
      <c r="U82" s="592"/>
      <c r="V82" s="592"/>
      <c r="W82" s="592"/>
      <c r="X82" s="592"/>
      <c r="Y82" s="592"/>
      <c r="Z82" s="592"/>
      <c r="AA82" s="592"/>
      <c r="AB82" s="592"/>
      <c r="AC82" s="593"/>
      <c r="AF82" s="583" t="s">
        <v>213</v>
      </c>
      <c r="AG82" s="584"/>
      <c r="AH82" s="584"/>
      <c r="AI82" s="584"/>
      <c r="AJ82" s="584"/>
      <c r="AK82" s="584"/>
      <c r="AL82" s="584"/>
      <c r="AM82" s="594"/>
      <c r="AN82" s="594"/>
      <c r="AO82" s="595" t="s">
        <v>214</v>
      </c>
      <c r="AP82" s="596"/>
      <c r="AQ82" s="596"/>
      <c r="AR82" s="596"/>
      <c r="AS82" s="596"/>
      <c r="AT82" s="596"/>
      <c r="AU82" s="596"/>
      <c r="AV82" s="596"/>
      <c r="AW82" s="596"/>
      <c r="AX82" s="596"/>
      <c r="AY82" s="596"/>
      <c r="AZ82" s="596"/>
      <c r="BA82" s="596"/>
      <c r="BB82" s="596"/>
      <c r="BC82" s="596"/>
      <c r="BD82" s="596"/>
      <c r="BE82" s="596"/>
      <c r="BF82" s="596"/>
      <c r="BG82" s="596"/>
      <c r="BH82" s="597"/>
    </row>
    <row r="83" spans="1:60" ht="44.25" customHeight="1">
      <c r="A83" s="857" t="s">
        <v>215</v>
      </c>
      <c r="B83" s="858"/>
      <c r="C83" s="858"/>
      <c r="D83" s="859"/>
      <c r="E83" s="868" t="s">
        <v>216</v>
      </c>
      <c r="F83" s="869"/>
      <c r="G83" s="869"/>
      <c r="H83" s="869"/>
      <c r="I83" s="870"/>
      <c r="J83" s="582"/>
      <c r="K83" s="582"/>
      <c r="L83" s="582"/>
      <c r="M83" s="582"/>
      <c r="N83" s="582"/>
      <c r="O83" s="582"/>
      <c r="P83" s="582"/>
      <c r="Q83" s="582"/>
      <c r="R83" s="582"/>
      <c r="S83" s="582"/>
      <c r="T83" s="582"/>
      <c r="U83" s="582"/>
      <c r="V83" s="582"/>
      <c r="W83" s="582"/>
      <c r="X83" s="582"/>
      <c r="Y83" s="582"/>
      <c r="Z83" s="582"/>
      <c r="AA83" s="582"/>
      <c r="AB83" s="582"/>
      <c r="AC83" s="582"/>
      <c r="AF83" s="573" t="s">
        <v>215</v>
      </c>
      <c r="AG83" s="574"/>
      <c r="AH83" s="574"/>
      <c r="AI83" s="575"/>
      <c r="AJ83" s="617">
        <v>44126</v>
      </c>
      <c r="AK83" s="618"/>
      <c r="AL83" s="618"/>
      <c r="AM83" s="618"/>
      <c r="AN83" s="619"/>
      <c r="AO83" s="674" t="s">
        <v>272</v>
      </c>
      <c r="AP83" s="674"/>
      <c r="AQ83" s="674"/>
      <c r="AR83" s="674"/>
      <c r="AS83" s="674"/>
      <c r="AT83" s="674"/>
      <c r="AU83" s="674"/>
      <c r="AV83" s="674"/>
      <c r="AW83" s="674"/>
      <c r="AX83" s="674"/>
      <c r="AY83" s="674"/>
      <c r="AZ83" s="674"/>
      <c r="BA83" s="674"/>
      <c r="BB83" s="674"/>
      <c r="BC83" s="674"/>
      <c r="BD83" s="674"/>
      <c r="BE83" s="674"/>
      <c r="BF83" s="674"/>
      <c r="BG83" s="674"/>
      <c r="BH83" s="674"/>
    </row>
    <row r="84" spans="1:60" ht="44.25" customHeight="1">
      <c r="A84" s="860"/>
      <c r="B84" s="871"/>
      <c r="C84" s="871"/>
      <c r="D84" s="862"/>
      <c r="E84" s="868" t="s">
        <v>216</v>
      </c>
      <c r="F84" s="869"/>
      <c r="G84" s="869"/>
      <c r="H84" s="869"/>
      <c r="I84" s="870"/>
      <c r="J84" s="582"/>
      <c r="K84" s="582"/>
      <c r="L84" s="582"/>
      <c r="M84" s="582"/>
      <c r="N84" s="582"/>
      <c r="O84" s="582"/>
      <c r="P84" s="582"/>
      <c r="Q84" s="582"/>
      <c r="R84" s="582"/>
      <c r="S84" s="582"/>
      <c r="T84" s="582"/>
      <c r="U84" s="582"/>
      <c r="V84" s="582"/>
      <c r="W84" s="582"/>
      <c r="X84" s="582"/>
      <c r="Y84" s="582"/>
      <c r="Z84" s="582"/>
      <c r="AA84" s="582"/>
      <c r="AB84" s="582"/>
      <c r="AC84" s="582"/>
      <c r="AF84" s="576"/>
      <c r="AG84" s="577"/>
      <c r="AH84" s="577"/>
      <c r="AI84" s="578"/>
      <c r="AJ84" s="617">
        <f>+AJ83+1</f>
        <v>44127</v>
      </c>
      <c r="AK84" s="618"/>
      <c r="AL84" s="618"/>
      <c r="AM84" s="618"/>
      <c r="AN84" s="619"/>
      <c r="AO84" s="674" t="s">
        <v>273</v>
      </c>
      <c r="AP84" s="674"/>
      <c r="AQ84" s="674"/>
      <c r="AR84" s="674"/>
      <c r="AS84" s="674"/>
      <c r="AT84" s="674"/>
      <c r="AU84" s="674"/>
      <c r="AV84" s="674"/>
      <c r="AW84" s="674"/>
      <c r="AX84" s="674"/>
      <c r="AY84" s="674"/>
      <c r="AZ84" s="674"/>
      <c r="BA84" s="674"/>
      <c r="BB84" s="674"/>
      <c r="BC84" s="674"/>
      <c r="BD84" s="674"/>
      <c r="BE84" s="674"/>
      <c r="BF84" s="674"/>
      <c r="BG84" s="674"/>
      <c r="BH84" s="674"/>
    </row>
    <row r="85" spans="1:60" ht="44.25" customHeight="1">
      <c r="A85" s="860"/>
      <c r="B85" s="871"/>
      <c r="C85" s="871"/>
      <c r="D85" s="862"/>
      <c r="E85" s="868" t="s">
        <v>216</v>
      </c>
      <c r="F85" s="869"/>
      <c r="G85" s="869"/>
      <c r="H85" s="869"/>
      <c r="I85" s="870"/>
      <c r="J85" s="582"/>
      <c r="K85" s="582"/>
      <c r="L85" s="582"/>
      <c r="M85" s="582"/>
      <c r="N85" s="582"/>
      <c r="O85" s="582"/>
      <c r="P85" s="582"/>
      <c r="Q85" s="582"/>
      <c r="R85" s="582"/>
      <c r="S85" s="582"/>
      <c r="T85" s="582"/>
      <c r="U85" s="582"/>
      <c r="V85" s="582"/>
      <c r="W85" s="582"/>
      <c r="X85" s="582"/>
      <c r="Y85" s="582"/>
      <c r="Z85" s="582"/>
      <c r="AA85" s="582"/>
      <c r="AB85" s="582"/>
      <c r="AC85" s="582"/>
      <c r="AF85" s="576"/>
      <c r="AG85" s="577"/>
      <c r="AH85" s="577"/>
      <c r="AI85" s="578"/>
      <c r="AJ85" s="617">
        <f t="shared" ref="AJ85:AJ86" si="0">+AJ84+1</f>
        <v>44128</v>
      </c>
      <c r="AK85" s="618"/>
      <c r="AL85" s="618"/>
      <c r="AM85" s="618"/>
      <c r="AN85" s="619"/>
      <c r="AO85" s="588" t="s">
        <v>217</v>
      </c>
      <c r="AP85" s="589"/>
      <c r="AQ85" s="589"/>
      <c r="AR85" s="589"/>
      <c r="AS85" s="589"/>
      <c r="AT85" s="589"/>
      <c r="AU85" s="589"/>
      <c r="AV85" s="589"/>
      <c r="AW85" s="589"/>
      <c r="AX85" s="589"/>
      <c r="AY85" s="589"/>
      <c r="AZ85" s="589"/>
      <c r="BA85" s="589"/>
      <c r="BB85" s="589"/>
      <c r="BC85" s="589"/>
      <c r="BD85" s="589"/>
      <c r="BE85" s="589"/>
      <c r="BF85" s="589"/>
      <c r="BG85" s="589"/>
      <c r="BH85" s="590"/>
    </row>
    <row r="86" spans="1:60" ht="44.25" customHeight="1">
      <c r="A86" s="863"/>
      <c r="B86" s="864"/>
      <c r="C86" s="864"/>
      <c r="D86" s="865"/>
      <c r="E86" s="868" t="s">
        <v>216</v>
      </c>
      <c r="F86" s="869"/>
      <c r="G86" s="869"/>
      <c r="H86" s="869"/>
      <c r="I86" s="870"/>
      <c r="J86" s="582"/>
      <c r="K86" s="582"/>
      <c r="L86" s="582"/>
      <c r="M86" s="582"/>
      <c r="N86" s="582"/>
      <c r="O86" s="582"/>
      <c r="P86" s="582"/>
      <c r="Q86" s="582"/>
      <c r="R86" s="582"/>
      <c r="S86" s="582"/>
      <c r="T86" s="582"/>
      <c r="U86" s="582"/>
      <c r="V86" s="582"/>
      <c r="W86" s="582"/>
      <c r="X86" s="582"/>
      <c r="Y86" s="582"/>
      <c r="Z86" s="582"/>
      <c r="AA86" s="582"/>
      <c r="AB86" s="582"/>
      <c r="AC86" s="582"/>
      <c r="AF86" s="579"/>
      <c r="AG86" s="580"/>
      <c r="AH86" s="580"/>
      <c r="AI86" s="581"/>
      <c r="AJ86" s="617">
        <f t="shared" si="0"/>
        <v>44129</v>
      </c>
      <c r="AK86" s="618"/>
      <c r="AL86" s="618"/>
      <c r="AM86" s="618"/>
      <c r="AN86" s="619"/>
      <c r="AO86" s="588" t="s">
        <v>274</v>
      </c>
      <c r="AP86" s="589"/>
      <c r="AQ86" s="589"/>
      <c r="AR86" s="589"/>
      <c r="AS86" s="589"/>
      <c r="AT86" s="589"/>
      <c r="AU86" s="589"/>
      <c r="AV86" s="589"/>
      <c r="AW86" s="589"/>
      <c r="AX86" s="589"/>
      <c r="AY86" s="589"/>
      <c r="AZ86" s="589"/>
      <c r="BA86" s="589"/>
      <c r="BB86" s="589"/>
      <c r="BC86" s="589"/>
      <c r="BD86" s="589"/>
      <c r="BE86" s="589"/>
      <c r="BF86" s="589"/>
      <c r="BG86" s="589"/>
      <c r="BH86" s="590"/>
    </row>
    <row r="87" spans="1:60" ht="53.25" customHeight="1">
      <c r="A87" s="866" t="s">
        <v>218</v>
      </c>
      <c r="B87" s="842"/>
      <c r="C87" s="842"/>
      <c r="D87" s="842"/>
      <c r="E87" s="842"/>
      <c r="F87" s="842"/>
      <c r="G87" s="842"/>
      <c r="H87" s="842"/>
      <c r="I87" s="842"/>
      <c r="J87" s="582"/>
      <c r="K87" s="582"/>
      <c r="L87" s="582"/>
      <c r="M87" s="582"/>
      <c r="N87" s="582"/>
      <c r="O87" s="582"/>
      <c r="P87" s="582"/>
      <c r="Q87" s="582"/>
      <c r="R87" s="582"/>
      <c r="S87" s="582"/>
      <c r="T87" s="582"/>
      <c r="U87" s="582"/>
      <c r="V87" s="582"/>
      <c r="W87" s="582"/>
      <c r="X87" s="582"/>
      <c r="Y87" s="582"/>
      <c r="Z87" s="582"/>
      <c r="AA87" s="582"/>
      <c r="AB87" s="582"/>
      <c r="AC87" s="582"/>
      <c r="AF87" s="583" t="s">
        <v>218</v>
      </c>
      <c r="AG87" s="584"/>
      <c r="AH87" s="584"/>
      <c r="AI87" s="584"/>
      <c r="AJ87" s="584"/>
      <c r="AK87" s="584"/>
      <c r="AL87" s="584"/>
      <c r="AM87" s="584"/>
      <c r="AN87" s="584"/>
      <c r="AO87" s="611" t="s">
        <v>219</v>
      </c>
      <c r="AP87" s="612"/>
      <c r="AQ87" s="612"/>
      <c r="AR87" s="612"/>
      <c r="AS87" s="612"/>
      <c r="AT87" s="612"/>
      <c r="AU87" s="612"/>
      <c r="AV87" s="612"/>
      <c r="AW87" s="612"/>
      <c r="AX87" s="612"/>
      <c r="AY87" s="612"/>
      <c r="AZ87" s="612"/>
      <c r="BA87" s="612"/>
      <c r="BB87" s="612"/>
      <c r="BC87" s="612"/>
      <c r="BD87" s="612"/>
      <c r="BE87" s="612"/>
      <c r="BF87" s="612"/>
      <c r="BG87" s="612"/>
      <c r="BH87" s="613"/>
    </row>
    <row r="88" spans="1:60" ht="53.25" customHeight="1">
      <c r="A88" s="866" t="s">
        <v>220</v>
      </c>
      <c r="B88" s="842"/>
      <c r="C88" s="842"/>
      <c r="D88" s="842"/>
      <c r="E88" s="842"/>
      <c r="F88" s="842"/>
      <c r="G88" s="842"/>
      <c r="H88" s="842"/>
      <c r="I88" s="842"/>
      <c r="J88" s="582"/>
      <c r="K88" s="582"/>
      <c r="L88" s="582"/>
      <c r="M88" s="582"/>
      <c r="N88" s="582"/>
      <c r="O88" s="582"/>
      <c r="P88" s="582"/>
      <c r="Q88" s="582"/>
      <c r="R88" s="582"/>
      <c r="S88" s="582"/>
      <c r="T88" s="582"/>
      <c r="U88" s="582"/>
      <c r="V88" s="582"/>
      <c r="W88" s="582"/>
      <c r="X88" s="582"/>
      <c r="Y88" s="582"/>
      <c r="Z88" s="582"/>
      <c r="AA88" s="582"/>
      <c r="AB88" s="582"/>
      <c r="AC88" s="582"/>
      <c r="AF88" s="583" t="s">
        <v>220</v>
      </c>
      <c r="AG88" s="584"/>
      <c r="AH88" s="584"/>
      <c r="AI88" s="584"/>
      <c r="AJ88" s="584"/>
      <c r="AK88" s="584"/>
      <c r="AL88" s="584"/>
      <c r="AM88" s="584"/>
      <c r="AN88" s="584"/>
      <c r="AO88" s="585" t="s">
        <v>221</v>
      </c>
      <c r="AP88" s="586"/>
      <c r="AQ88" s="586"/>
      <c r="AR88" s="586"/>
      <c r="AS88" s="586"/>
      <c r="AT88" s="586"/>
      <c r="AU88" s="586"/>
      <c r="AV88" s="586"/>
      <c r="AW88" s="586"/>
      <c r="AX88" s="586"/>
      <c r="AY88" s="586"/>
      <c r="AZ88" s="586"/>
      <c r="BA88" s="586"/>
      <c r="BB88" s="586"/>
      <c r="BC88" s="586"/>
      <c r="BD88" s="586"/>
      <c r="BE88" s="586"/>
      <c r="BF88" s="586"/>
      <c r="BG88" s="586"/>
      <c r="BH88" s="587"/>
    </row>
    <row r="89" spans="1:60" ht="17.25" customHeight="1">
      <c r="A89" s="872"/>
      <c r="B89" s="209"/>
      <c r="C89" s="209"/>
      <c r="D89" s="209"/>
      <c r="E89" s="209"/>
      <c r="F89" s="209"/>
      <c r="G89" s="209"/>
      <c r="H89" s="209"/>
      <c r="I89" s="209"/>
      <c r="J89" s="873"/>
      <c r="K89" s="873"/>
      <c r="L89" s="873"/>
      <c r="M89" s="873"/>
      <c r="N89" s="873"/>
      <c r="O89" s="873"/>
      <c r="P89" s="873"/>
      <c r="Q89" s="873"/>
      <c r="R89" s="873"/>
      <c r="S89" s="873"/>
      <c r="T89" s="873"/>
      <c r="U89" s="873"/>
      <c r="V89" s="873"/>
      <c r="W89" s="873"/>
      <c r="X89" s="873"/>
      <c r="Y89" s="873"/>
      <c r="Z89" s="873"/>
      <c r="AA89" s="873"/>
      <c r="AB89" s="873"/>
      <c r="AC89" s="873"/>
      <c r="AF89" s="134"/>
      <c r="AG89" s="131"/>
      <c r="AH89" s="131"/>
      <c r="AI89" s="131"/>
      <c r="AJ89" s="131"/>
      <c r="AK89" s="131"/>
      <c r="AL89" s="131"/>
      <c r="AM89" s="131"/>
      <c r="AN89" s="128"/>
      <c r="AO89" s="128"/>
      <c r="AP89" s="128"/>
      <c r="AQ89" s="128"/>
      <c r="AR89" s="128"/>
      <c r="AS89" s="128"/>
      <c r="AT89" s="128"/>
      <c r="AU89" s="128"/>
      <c r="AV89" s="128"/>
      <c r="AW89" s="128"/>
      <c r="AX89" s="128"/>
      <c r="AY89" s="128"/>
      <c r="AZ89" s="128"/>
      <c r="BA89" s="128"/>
      <c r="BB89" s="128"/>
      <c r="BC89" s="128"/>
      <c r="BD89" s="128"/>
      <c r="BE89" s="128"/>
      <c r="BF89" s="128"/>
      <c r="BG89" s="128"/>
    </row>
    <row r="90" spans="1:60" ht="13.5" customHeight="1">
      <c r="A90" s="177"/>
      <c r="B90" s="177" t="s">
        <v>222</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2"/>
      <c r="AE90" s="15"/>
      <c r="AF90" s="15"/>
      <c r="AG90" s="15" t="s">
        <v>222</v>
      </c>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row>
    <row r="91" spans="1:60" ht="13.5"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2"/>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row>
    <row r="92" spans="1:60" ht="13.5" customHeight="1">
      <c r="A92" s="177"/>
      <c r="B92" s="874" t="s">
        <v>223</v>
      </c>
      <c r="C92" s="875"/>
      <c r="D92" s="875"/>
      <c r="E92" s="875"/>
      <c r="F92" s="875"/>
      <c r="G92" s="875"/>
      <c r="H92" s="875"/>
      <c r="I92" s="875"/>
      <c r="J92" s="875"/>
      <c r="K92" s="875"/>
      <c r="L92" s="875"/>
      <c r="M92" s="876"/>
      <c r="N92" s="177"/>
      <c r="O92" s="177"/>
      <c r="P92" s="874" t="s">
        <v>223</v>
      </c>
      <c r="Q92" s="875"/>
      <c r="R92" s="875"/>
      <c r="S92" s="875"/>
      <c r="T92" s="875"/>
      <c r="U92" s="875"/>
      <c r="V92" s="875"/>
      <c r="W92" s="875"/>
      <c r="X92" s="875"/>
      <c r="Y92" s="875"/>
      <c r="Z92" s="875"/>
      <c r="AA92" s="876"/>
      <c r="AB92" s="877"/>
      <c r="AC92" s="177"/>
      <c r="AD92" s="2"/>
      <c r="AE92" s="15"/>
      <c r="AF92" s="15"/>
      <c r="AG92" s="148" t="s">
        <v>223</v>
      </c>
      <c r="AH92" s="149"/>
      <c r="AI92" s="149"/>
      <c r="AJ92" s="149"/>
      <c r="AK92" s="149"/>
      <c r="AL92" s="149"/>
      <c r="AM92" s="149"/>
      <c r="AN92" s="149"/>
      <c r="AO92" s="149"/>
      <c r="AP92" s="149"/>
      <c r="AQ92" s="149"/>
      <c r="AR92" s="150"/>
      <c r="AS92" s="15"/>
      <c r="AT92" s="15"/>
      <c r="AU92" s="148" t="s">
        <v>223</v>
      </c>
      <c r="AV92" s="149"/>
      <c r="AW92" s="149"/>
      <c r="AX92" s="149"/>
      <c r="AY92" s="149"/>
      <c r="AZ92" s="149"/>
      <c r="BA92" s="149"/>
      <c r="BB92" s="149"/>
      <c r="BC92" s="149"/>
      <c r="BD92" s="149"/>
      <c r="BE92" s="149"/>
      <c r="BF92" s="150"/>
      <c r="BG92" s="22"/>
    </row>
    <row r="93" spans="1:60" ht="13.5" customHeight="1">
      <c r="A93" s="177"/>
      <c r="B93" s="878"/>
      <c r="C93" s="879"/>
      <c r="D93" s="879"/>
      <c r="E93" s="879"/>
      <c r="F93" s="879"/>
      <c r="G93" s="879"/>
      <c r="H93" s="879"/>
      <c r="I93" s="879"/>
      <c r="J93" s="879"/>
      <c r="K93" s="879"/>
      <c r="L93" s="879"/>
      <c r="M93" s="880"/>
      <c r="N93" s="177"/>
      <c r="O93" s="177"/>
      <c r="P93" s="878"/>
      <c r="Q93" s="879"/>
      <c r="R93" s="879"/>
      <c r="S93" s="879"/>
      <c r="T93" s="879"/>
      <c r="U93" s="879"/>
      <c r="V93" s="879"/>
      <c r="W93" s="879"/>
      <c r="X93" s="879"/>
      <c r="Y93" s="879"/>
      <c r="Z93" s="879"/>
      <c r="AA93" s="880"/>
      <c r="AB93" s="177"/>
      <c r="AC93" s="177"/>
      <c r="AD93" s="2"/>
      <c r="AE93" s="15"/>
      <c r="AF93" s="15"/>
      <c r="AG93" s="151"/>
      <c r="AH93" s="152"/>
      <c r="AI93" s="152"/>
      <c r="AJ93" s="152"/>
      <c r="AK93" s="152"/>
      <c r="AL93" s="152"/>
      <c r="AM93" s="152"/>
      <c r="AN93" s="152"/>
      <c r="AO93" s="152"/>
      <c r="AP93" s="152"/>
      <c r="AQ93" s="152"/>
      <c r="AR93" s="153"/>
      <c r="AS93" s="15"/>
      <c r="AT93" s="15"/>
      <c r="AU93" s="151"/>
      <c r="AV93" s="152"/>
      <c r="AW93" s="152"/>
      <c r="AX93" s="152"/>
      <c r="AY93" s="152"/>
      <c r="AZ93" s="152"/>
      <c r="BA93" s="152"/>
      <c r="BB93" s="152"/>
      <c r="BC93" s="152"/>
      <c r="BD93" s="152"/>
      <c r="BE93" s="152"/>
      <c r="BF93" s="153"/>
      <c r="BG93" s="15"/>
    </row>
    <row r="94" spans="1:60" ht="13.5" customHeight="1">
      <c r="A94" s="177"/>
      <c r="B94" s="878"/>
      <c r="C94" s="879"/>
      <c r="D94" s="879"/>
      <c r="E94" s="879"/>
      <c r="F94" s="879"/>
      <c r="G94" s="879"/>
      <c r="H94" s="879"/>
      <c r="I94" s="879"/>
      <c r="J94" s="879"/>
      <c r="K94" s="879"/>
      <c r="L94" s="879"/>
      <c r="M94" s="880"/>
      <c r="N94" s="177"/>
      <c r="O94" s="177"/>
      <c r="P94" s="878"/>
      <c r="Q94" s="879"/>
      <c r="R94" s="879"/>
      <c r="S94" s="879"/>
      <c r="T94" s="879"/>
      <c r="U94" s="879"/>
      <c r="V94" s="879"/>
      <c r="W94" s="879"/>
      <c r="X94" s="879"/>
      <c r="Y94" s="879"/>
      <c r="Z94" s="879"/>
      <c r="AA94" s="880"/>
      <c r="AB94" s="177"/>
      <c r="AC94" s="177"/>
      <c r="AD94" s="2"/>
      <c r="AE94" s="15"/>
      <c r="AF94" s="15"/>
      <c r="AG94" s="151"/>
      <c r="AH94" s="152"/>
      <c r="AI94" s="152"/>
      <c r="AJ94" s="152"/>
      <c r="AK94" s="152"/>
      <c r="AL94" s="152"/>
      <c r="AM94" s="152"/>
      <c r="AN94" s="152"/>
      <c r="AO94" s="152"/>
      <c r="AP94" s="152"/>
      <c r="AQ94" s="152"/>
      <c r="AR94" s="153"/>
      <c r="AS94" s="15"/>
      <c r="AT94" s="15"/>
      <c r="AU94" s="151"/>
      <c r="AV94" s="152"/>
      <c r="AW94" s="152"/>
      <c r="AX94" s="152"/>
      <c r="AY94" s="152"/>
      <c r="AZ94" s="152"/>
      <c r="BA94" s="152"/>
      <c r="BB94" s="152"/>
      <c r="BC94" s="152"/>
      <c r="BD94" s="152"/>
      <c r="BE94" s="152"/>
      <c r="BF94" s="153"/>
      <c r="BG94" s="15"/>
    </row>
    <row r="95" spans="1:60" ht="13.5" customHeight="1">
      <c r="A95" s="177"/>
      <c r="B95" s="878"/>
      <c r="C95" s="879"/>
      <c r="D95" s="879"/>
      <c r="E95" s="879"/>
      <c r="F95" s="879"/>
      <c r="G95" s="879"/>
      <c r="H95" s="879"/>
      <c r="I95" s="879"/>
      <c r="J95" s="879"/>
      <c r="K95" s="879"/>
      <c r="L95" s="879"/>
      <c r="M95" s="880"/>
      <c r="N95" s="177"/>
      <c r="O95" s="177"/>
      <c r="P95" s="878"/>
      <c r="Q95" s="879"/>
      <c r="R95" s="879"/>
      <c r="S95" s="879"/>
      <c r="T95" s="879"/>
      <c r="U95" s="879"/>
      <c r="V95" s="879"/>
      <c r="W95" s="879"/>
      <c r="X95" s="879"/>
      <c r="Y95" s="879"/>
      <c r="Z95" s="879"/>
      <c r="AA95" s="880"/>
      <c r="AB95" s="177"/>
      <c r="AC95" s="177"/>
      <c r="AD95" s="2"/>
      <c r="AE95" s="15"/>
      <c r="AF95" s="15"/>
      <c r="AG95" s="151"/>
      <c r="AH95" s="152"/>
      <c r="AI95" s="152"/>
      <c r="AJ95" s="152"/>
      <c r="AK95" s="152"/>
      <c r="AL95" s="152"/>
      <c r="AM95" s="152"/>
      <c r="AN95" s="152"/>
      <c r="AO95" s="152"/>
      <c r="AP95" s="152"/>
      <c r="AQ95" s="152"/>
      <c r="AR95" s="153"/>
      <c r="AS95" s="15"/>
      <c r="AT95" s="15"/>
      <c r="AU95" s="151"/>
      <c r="AV95" s="152"/>
      <c r="AW95" s="152"/>
      <c r="AX95" s="152"/>
      <c r="AY95" s="152"/>
      <c r="AZ95" s="152"/>
      <c r="BA95" s="152"/>
      <c r="BB95" s="152"/>
      <c r="BC95" s="152"/>
      <c r="BD95" s="152"/>
      <c r="BE95" s="152"/>
      <c r="BF95" s="153"/>
      <c r="BG95" s="15"/>
    </row>
    <row r="96" spans="1:60" ht="13.5" customHeight="1">
      <c r="A96" s="177"/>
      <c r="B96" s="878"/>
      <c r="C96" s="879"/>
      <c r="D96" s="879"/>
      <c r="E96" s="879"/>
      <c r="F96" s="879"/>
      <c r="G96" s="879"/>
      <c r="H96" s="879"/>
      <c r="I96" s="879"/>
      <c r="J96" s="879"/>
      <c r="K96" s="879"/>
      <c r="L96" s="879"/>
      <c r="M96" s="880"/>
      <c r="N96" s="177"/>
      <c r="O96" s="177"/>
      <c r="P96" s="878"/>
      <c r="Q96" s="879"/>
      <c r="R96" s="879"/>
      <c r="S96" s="879"/>
      <c r="T96" s="879"/>
      <c r="U96" s="879"/>
      <c r="V96" s="879"/>
      <c r="W96" s="879"/>
      <c r="X96" s="879"/>
      <c r="Y96" s="879"/>
      <c r="Z96" s="879"/>
      <c r="AA96" s="880"/>
      <c r="AB96" s="177"/>
      <c r="AC96" s="177"/>
      <c r="AD96" s="2"/>
      <c r="AE96" s="15"/>
      <c r="AF96" s="15"/>
      <c r="AG96" s="151"/>
      <c r="AH96" s="152"/>
      <c r="AI96" s="152"/>
      <c r="AJ96" s="152"/>
      <c r="AK96" s="152"/>
      <c r="AL96" s="152"/>
      <c r="AM96" s="152"/>
      <c r="AN96" s="152"/>
      <c r="AO96" s="152"/>
      <c r="AP96" s="152"/>
      <c r="AQ96" s="152"/>
      <c r="AR96" s="153"/>
      <c r="AS96" s="15"/>
      <c r="AT96" s="15"/>
      <c r="AU96" s="151"/>
      <c r="AV96" s="152"/>
      <c r="AW96" s="152"/>
      <c r="AX96" s="152"/>
      <c r="AY96" s="152"/>
      <c r="AZ96" s="152"/>
      <c r="BA96" s="152"/>
      <c r="BB96" s="152"/>
      <c r="BC96" s="152"/>
      <c r="BD96" s="152"/>
      <c r="BE96" s="152"/>
      <c r="BF96" s="153"/>
      <c r="BG96" s="15"/>
    </row>
    <row r="97" spans="1:60">
      <c r="A97" s="177"/>
      <c r="B97" s="878"/>
      <c r="C97" s="879"/>
      <c r="D97" s="879"/>
      <c r="E97" s="879"/>
      <c r="F97" s="879"/>
      <c r="G97" s="879"/>
      <c r="H97" s="879"/>
      <c r="I97" s="879"/>
      <c r="J97" s="879"/>
      <c r="K97" s="879"/>
      <c r="L97" s="879"/>
      <c r="M97" s="880"/>
      <c r="N97" s="177"/>
      <c r="O97" s="177"/>
      <c r="P97" s="878"/>
      <c r="Q97" s="879"/>
      <c r="R97" s="879"/>
      <c r="S97" s="879"/>
      <c r="T97" s="879"/>
      <c r="U97" s="879"/>
      <c r="V97" s="879"/>
      <c r="W97" s="879"/>
      <c r="X97" s="879"/>
      <c r="Y97" s="879"/>
      <c r="Z97" s="879"/>
      <c r="AA97" s="880"/>
      <c r="AB97" s="177"/>
      <c r="AC97" s="177"/>
      <c r="AD97" s="2"/>
      <c r="AE97" s="15"/>
      <c r="AF97" s="15"/>
      <c r="AG97" s="151"/>
      <c r="AH97" s="152"/>
      <c r="AI97" s="152"/>
      <c r="AJ97" s="152"/>
      <c r="AK97" s="152"/>
      <c r="AL97" s="152"/>
      <c r="AM97" s="152"/>
      <c r="AN97" s="152"/>
      <c r="AO97" s="152"/>
      <c r="AP97" s="152"/>
      <c r="AQ97" s="152"/>
      <c r="AR97" s="153"/>
      <c r="AS97" s="15"/>
      <c r="AT97" s="15"/>
      <c r="AU97" s="151"/>
      <c r="AV97" s="152"/>
      <c r="AW97" s="152"/>
      <c r="AX97" s="152"/>
      <c r="AY97" s="152"/>
      <c r="AZ97" s="152"/>
      <c r="BA97" s="152"/>
      <c r="BB97" s="152"/>
      <c r="BC97" s="152"/>
      <c r="BD97" s="152"/>
      <c r="BE97" s="152"/>
      <c r="BF97" s="153"/>
      <c r="BG97" s="15"/>
    </row>
    <row r="98" spans="1:60">
      <c r="A98" s="177"/>
      <c r="B98" s="878"/>
      <c r="C98" s="879"/>
      <c r="D98" s="879"/>
      <c r="E98" s="879"/>
      <c r="F98" s="879"/>
      <c r="G98" s="879"/>
      <c r="H98" s="879"/>
      <c r="I98" s="879"/>
      <c r="J98" s="879"/>
      <c r="K98" s="879"/>
      <c r="L98" s="879"/>
      <c r="M98" s="880"/>
      <c r="N98" s="177"/>
      <c r="O98" s="177"/>
      <c r="P98" s="878"/>
      <c r="Q98" s="879"/>
      <c r="R98" s="879"/>
      <c r="S98" s="879"/>
      <c r="T98" s="879"/>
      <c r="U98" s="879"/>
      <c r="V98" s="879"/>
      <c r="W98" s="879"/>
      <c r="X98" s="879"/>
      <c r="Y98" s="879"/>
      <c r="Z98" s="879"/>
      <c r="AA98" s="880"/>
      <c r="AB98" s="177"/>
      <c r="AC98" s="177"/>
      <c r="AD98" s="2"/>
      <c r="AE98" s="15"/>
      <c r="AF98" s="15"/>
      <c r="AG98" s="151"/>
      <c r="AH98" s="152"/>
      <c r="AI98" s="152"/>
      <c r="AJ98" s="152"/>
      <c r="AK98" s="152"/>
      <c r="AL98" s="152"/>
      <c r="AM98" s="152"/>
      <c r="AN98" s="152"/>
      <c r="AO98" s="152"/>
      <c r="AP98" s="152"/>
      <c r="AQ98" s="152"/>
      <c r="AR98" s="153"/>
      <c r="AS98" s="15"/>
      <c r="AT98" s="15"/>
      <c r="AU98" s="151"/>
      <c r="AV98" s="152"/>
      <c r="AW98" s="152"/>
      <c r="AX98" s="152"/>
      <c r="AY98" s="152"/>
      <c r="AZ98" s="152"/>
      <c r="BA98" s="152"/>
      <c r="BB98" s="152"/>
      <c r="BC98" s="152"/>
      <c r="BD98" s="152"/>
      <c r="BE98" s="152"/>
      <c r="BF98" s="153"/>
      <c r="BG98" s="15"/>
    </row>
    <row r="99" spans="1:60">
      <c r="A99" s="177"/>
      <c r="B99" s="878"/>
      <c r="C99" s="879"/>
      <c r="D99" s="879"/>
      <c r="E99" s="879"/>
      <c r="F99" s="879"/>
      <c r="G99" s="879"/>
      <c r="H99" s="879"/>
      <c r="I99" s="879"/>
      <c r="J99" s="879"/>
      <c r="K99" s="879"/>
      <c r="L99" s="879"/>
      <c r="M99" s="880"/>
      <c r="N99" s="177"/>
      <c r="O99" s="177"/>
      <c r="P99" s="878"/>
      <c r="Q99" s="879"/>
      <c r="R99" s="879"/>
      <c r="S99" s="879"/>
      <c r="T99" s="879"/>
      <c r="U99" s="879"/>
      <c r="V99" s="879"/>
      <c r="W99" s="879"/>
      <c r="X99" s="879"/>
      <c r="Y99" s="879"/>
      <c r="Z99" s="879"/>
      <c r="AA99" s="880"/>
      <c r="AB99" s="177"/>
      <c r="AC99" s="177"/>
      <c r="AD99" s="2"/>
      <c r="AE99" s="15"/>
      <c r="AF99" s="15"/>
      <c r="AG99" s="151"/>
      <c r="AH99" s="152"/>
      <c r="AI99" s="152"/>
      <c r="AJ99" s="152"/>
      <c r="AK99" s="152"/>
      <c r="AL99" s="152"/>
      <c r="AM99" s="152"/>
      <c r="AN99" s="152"/>
      <c r="AO99" s="152"/>
      <c r="AP99" s="152"/>
      <c r="AQ99" s="152"/>
      <c r="AR99" s="153"/>
      <c r="AS99" s="15"/>
      <c r="AT99" s="15"/>
      <c r="AU99" s="151"/>
      <c r="AV99" s="152"/>
      <c r="AW99" s="152"/>
      <c r="AX99" s="152"/>
      <c r="AY99" s="152"/>
      <c r="AZ99" s="152"/>
      <c r="BA99" s="152"/>
      <c r="BB99" s="152"/>
      <c r="BC99" s="152"/>
      <c r="BD99" s="152"/>
      <c r="BE99" s="152"/>
      <c r="BF99" s="153"/>
      <c r="BG99" s="15"/>
    </row>
    <row r="100" spans="1:60">
      <c r="A100" s="177"/>
      <c r="B100" s="878"/>
      <c r="C100" s="879"/>
      <c r="D100" s="879"/>
      <c r="E100" s="879"/>
      <c r="F100" s="879"/>
      <c r="G100" s="879"/>
      <c r="H100" s="879"/>
      <c r="I100" s="879"/>
      <c r="J100" s="879"/>
      <c r="K100" s="879"/>
      <c r="L100" s="879"/>
      <c r="M100" s="880"/>
      <c r="N100" s="177"/>
      <c r="O100" s="177"/>
      <c r="P100" s="878"/>
      <c r="Q100" s="879"/>
      <c r="R100" s="879"/>
      <c r="S100" s="879"/>
      <c r="T100" s="879"/>
      <c r="U100" s="879"/>
      <c r="V100" s="879"/>
      <c r="W100" s="879"/>
      <c r="X100" s="879"/>
      <c r="Y100" s="879"/>
      <c r="Z100" s="879"/>
      <c r="AA100" s="880"/>
      <c r="AB100" s="177"/>
      <c r="AC100" s="177"/>
      <c r="AD100" s="2"/>
      <c r="AE100" s="15"/>
      <c r="AF100" s="15"/>
      <c r="AG100" s="151"/>
      <c r="AH100" s="152"/>
      <c r="AI100" s="152"/>
      <c r="AJ100" s="152"/>
      <c r="AK100" s="152"/>
      <c r="AL100" s="152"/>
      <c r="AM100" s="152"/>
      <c r="AN100" s="152"/>
      <c r="AO100" s="152"/>
      <c r="AP100" s="152"/>
      <c r="AQ100" s="152"/>
      <c r="AR100" s="153"/>
      <c r="AS100" s="15"/>
      <c r="AT100" s="15"/>
      <c r="AU100" s="151"/>
      <c r="AV100" s="152"/>
      <c r="AW100" s="152"/>
      <c r="AX100" s="152"/>
      <c r="AY100" s="152"/>
      <c r="AZ100" s="152"/>
      <c r="BA100" s="152"/>
      <c r="BB100" s="152"/>
      <c r="BC100" s="152"/>
      <c r="BD100" s="152"/>
      <c r="BE100" s="152"/>
      <c r="BF100" s="153"/>
      <c r="BG100" s="15"/>
    </row>
    <row r="101" spans="1:60">
      <c r="A101" s="177"/>
      <c r="B101" s="878"/>
      <c r="C101" s="879"/>
      <c r="D101" s="879"/>
      <c r="E101" s="879"/>
      <c r="F101" s="879"/>
      <c r="G101" s="879"/>
      <c r="H101" s="879"/>
      <c r="I101" s="879"/>
      <c r="J101" s="879"/>
      <c r="K101" s="879"/>
      <c r="L101" s="879"/>
      <c r="M101" s="880"/>
      <c r="N101" s="177"/>
      <c r="O101" s="177"/>
      <c r="P101" s="878"/>
      <c r="Q101" s="879"/>
      <c r="R101" s="879"/>
      <c r="S101" s="879"/>
      <c r="T101" s="879"/>
      <c r="U101" s="879"/>
      <c r="V101" s="879"/>
      <c r="W101" s="879"/>
      <c r="X101" s="879"/>
      <c r="Y101" s="879"/>
      <c r="Z101" s="879"/>
      <c r="AA101" s="880"/>
      <c r="AB101" s="177"/>
      <c r="AC101" s="177"/>
      <c r="AD101" s="2"/>
      <c r="AE101" s="15"/>
      <c r="AF101" s="15"/>
      <c r="AG101" s="151"/>
      <c r="AH101" s="152"/>
      <c r="AI101" s="152"/>
      <c r="AJ101" s="152"/>
      <c r="AK101" s="152"/>
      <c r="AL101" s="152"/>
      <c r="AM101" s="152"/>
      <c r="AN101" s="152"/>
      <c r="AO101" s="152"/>
      <c r="AP101" s="152"/>
      <c r="AQ101" s="152"/>
      <c r="AR101" s="153"/>
      <c r="AS101" s="15"/>
      <c r="AT101" s="15"/>
      <c r="AU101" s="151"/>
      <c r="AV101" s="152"/>
      <c r="AW101" s="152"/>
      <c r="AX101" s="152"/>
      <c r="AY101" s="152"/>
      <c r="AZ101" s="152"/>
      <c r="BA101" s="152"/>
      <c r="BB101" s="152"/>
      <c r="BC101" s="152"/>
      <c r="BD101" s="152"/>
      <c r="BE101" s="152"/>
      <c r="BF101" s="153"/>
      <c r="BG101" s="15"/>
    </row>
    <row r="102" spans="1:60">
      <c r="A102" s="177"/>
      <c r="B102" s="881"/>
      <c r="C102" s="882"/>
      <c r="D102" s="882"/>
      <c r="E102" s="882"/>
      <c r="F102" s="882"/>
      <c r="G102" s="882"/>
      <c r="H102" s="882"/>
      <c r="I102" s="882"/>
      <c r="J102" s="882"/>
      <c r="K102" s="882"/>
      <c r="L102" s="882"/>
      <c r="M102" s="883"/>
      <c r="N102" s="177"/>
      <c r="O102" s="177"/>
      <c r="P102" s="881"/>
      <c r="Q102" s="882"/>
      <c r="R102" s="882"/>
      <c r="S102" s="882"/>
      <c r="T102" s="882"/>
      <c r="U102" s="882"/>
      <c r="V102" s="882"/>
      <c r="W102" s="882"/>
      <c r="X102" s="882"/>
      <c r="Y102" s="882"/>
      <c r="Z102" s="882"/>
      <c r="AA102" s="883"/>
      <c r="AB102" s="177"/>
      <c r="AC102" s="177"/>
      <c r="AD102" s="2"/>
      <c r="AE102" s="15"/>
      <c r="AF102" s="15"/>
      <c r="AG102" s="154"/>
      <c r="AH102" s="155"/>
      <c r="AI102" s="155"/>
      <c r="AJ102" s="155"/>
      <c r="AK102" s="155"/>
      <c r="AL102" s="155"/>
      <c r="AM102" s="155"/>
      <c r="AN102" s="155"/>
      <c r="AO102" s="155"/>
      <c r="AP102" s="155"/>
      <c r="AQ102" s="155"/>
      <c r="AR102" s="156"/>
      <c r="AS102" s="15"/>
      <c r="AT102" s="15"/>
      <c r="AU102" s="154"/>
      <c r="AV102" s="155"/>
      <c r="AW102" s="155"/>
      <c r="AX102" s="155"/>
      <c r="AY102" s="155"/>
      <c r="AZ102" s="155"/>
      <c r="BA102" s="155"/>
      <c r="BB102" s="155"/>
      <c r="BC102" s="155"/>
      <c r="BD102" s="155"/>
      <c r="BE102" s="155"/>
      <c r="BF102" s="156"/>
      <c r="BG102" s="15"/>
    </row>
    <row r="103" spans="1:60">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2"/>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row>
    <row r="104" spans="1:60">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2"/>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row>
    <row r="105" spans="1:60">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2"/>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row>
    <row r="106" spans="1:60">
      <c r="A106" s="177"/>
      <c r="B106" s="874" t="s">
        <v>223</v>
      </c>
      <c r="C106" s="875"/>
      <c r="D106" s="875"/>
      <c r="E106" s="875"/>
      <c r="F106" s="875"/>
      <c r="G106" s="875"/>
      <c r="H106" s="875"/>
      <c r="I106" s="875"/>
      <c r="J106" s="875"/>
      <c r="K106" s="875"/>
      <c r="L106" s="875"/>
      <c r="M106" s="876"/>
      <c r="N106" s="177"/>
      <c r="O106" s="177"/>
      <c r="P106" s="874" t="s">
        <v>223</v>
      </c>
      <c r="Q106" s="875"/>
      <c r="R106" s="875"/>
      <c r="S106" s="875"/>
      <c r="T106" s="875"/>
      <c r="U106" s="875"/>
      <c r="V106" s="875"/>
      <c r="W106" s="875"/>
      <c r="X106" s="875"/>
      <c r="Y106" s="875"/>
      <c r="Z106" s="875"/>
      <c r="AA106" s="876"/>
      <c r="AB106" s="177"/>
      <c r="AC106" s="177"/>
      <c r="AD106" s="2"/>
      <c r="AE106" s="15"/>
      <c r="AF106" s="15"/>
      <c r="AG106" s="641" t="s">
        <v>223</v>
      </c>
      <c r="AH106" s="642"/>
      <c r="AI106" s="642"/>
      <c r="AJ106" s="642"/>
      <c r="AK106" s="642"/>
      <c r="AL106" s="642"/>
      <c r="AM106" s="642"/>
      <c r="AN106" s="642"/>
      <c r="AO106" s="642"/>
      <c r="AP106" s="642"/>
      <c r="AQ106" s="642"/>
      <c r="AR106" s="643"/>
      <c r="AS106" s="15"/>
      <c r="AT106" s="15"/>
      <c r="AU106" s="641" t="s">
        <v>223</v>
      </c>
      <c r="AV106" s="642"/>
      <c r="AW106" s="642"/>
      <c r="AX106" s="642"/>
      <c r="AY106" s="642"/>
      <c r="AZ106" s="642"/>
      <c r="BA106" s="642"/>
      <c r="BB106" s="642"/>
      <c r="BC106" s="642"/>
      <c r="BD106" s="642"/>
      <c r="BE106" s="642"/>
      <c r="BF106" s="643"/>
      <c r="BG106" s="15"/>
    </row>
    <row r="107" spans="1:60">
      <c r="A107" s="177"/>
      <c r="B107" s="878"/>
      <c r="C107" s="879"/>
      <c r="D107" s="879"/>
      <c r="E107" s="879"/>
      <c r="F107" s="879"/>
      <c r="G107" s="879"/>
      <c r="H107" s="879"/>
      <c r="I107" s="879"/>
      <c r="J107" s="879"/>
      <c r="K107" s="879"/>
      <c r="L107" s="879"/>
      <c r="M107" s="880"/>
      <c r="N107" s="177"/>
      <c r="O107" s="177"/>
      <c r="P107" s="878"/>
      <c r="Q107" s="879"/>
      <c r="R107" s="879"/>
      <c r="S107" s="879"/>
      <c r="T107" s="879"/>
      <c r="U107" s="879"/>
      <c r="V107" s="879"/>
      <c r="W107" s="879"/>
      <c r="X107" s="879"/>
      <c r="Y107" s="879"/>
      <c r="Z107" s="879"/>
      <c r="AA107" s="880"/>
      <c r="AB107" s="177"/>
      <c r="AC107" s="177"/>
      <c r="AD107" s="2"/>
      <c r="AE107" s="15"/>
      <c r="AF107" s="15"/>
      <c r="AG107" s="644"/>
      <c r="AH107" s="422"/>
      <c r="AI107" s="422"/>
      <c r="AJ107" s="422"/>
      <c r="AK107" s="422"/>
      <c r="AL107" s="422"/>
      <c r="AM107" s="422"/>
      <c r="AN107" s="422"/>
      <c r="AO107" s="422"/>
      <c r="AP107" s="422"/>
      <c r="AQ107" s="422"/>
      <c r="AR107" s="645"/>
      <c r="AS107" s="15"/>
      <c r="AT107" s="15"/>
      <c r="AU107" s="644"/>
      <c r="AV107" s="422"/>
      <c r="AW107" s="422"/>
      <c r="AX107" s="422"/>
      <c r="AY107" s="422"/>
      <c r="AZ107" s="422"/>
      <c r="BA107" s="422"/>
      <c r="BB107" s="422"/>
      <c r="BC107" s="422"/>
      <c r="BD107" s="422"/>
      <c r="BE107" s="422"/>
      <c r="BF107" s="645"/>
      <c r="BG107" s="15"/>
    </row>
    <row r="108" spans="1:60">
      <c r="A108" s="177"/>
      <c r="B108" s="878"/>
      <c r="C108" s="879"/>
      <c r="D108" s="879"/>
      <c r="E108" s="879"/>
      <c r="F108" s="879"/>
      <c r="G108" s="879"/>
      <c r="H108" s="879"/>
      <c r="I108" s="879"/>
      <c r="J108" s="879"/>
      <c r="K108" s="879"/>
      <c r="L108" s="879"/>
      <c r="M108" s="880"/>
      <c r="N108" s="177"/>
      <c r="O108" s="177"/>
      <c r="P108" s="878"/>
      <c r="Q108" s="879"/>
      <c r="R108" s="879"/>
      <c r="S108" s="879"/>
      <c r="T108" s="879"/>
      <c r="U108" s="879"/>
      <c r="V108" s="879"/>
      <c r="W108" s="879"/>
      <c r="X108" s="879"/>
      <c r="Y108" s="879"/>
      <c r="Z108" s="879"/>
      <c r="AA108" s="880"/>
      <c r="AB108" s="177"/>
      <c r="AC108" s="177"/>
      <c r="AD108" s="2"/>
      <c r="AE108" s="15"/>
      <c r="AF108" s="15"/>
      <c r="AG108" s="644"/>
      <c r="AH108" s="422"/>
      <c r="AI108" s="422"/>
      <c r="AJ108" s="422"/>
      <c r="AK108" s="422"/>
      <c r="AL108" s="422"/>
      <c r="AM108" s="422"/>
      <c r="AN108" s="422"/>
      <c r="AO108" s="422"/>
      <c r="AP108" s="422"/>
      <c r="AQ108" s="422"/>
      <c r="AR108" s="645"/>
      <c r="AS108" s="15"/>
      <c r="AT108" s="15"/>
      <c r="AU108" s="644"/>
      <c r="AV108" s="422"/>
      <c r="AW108" s="422"/>
      <c r="AX108" s="422"/>
      <c r="AY108" s="422"/>
      <c r="AZ108" s="422"/>
      <c r="BA108" s="422"/>
      <c r="BB108" s="422"/>
      <c r="BC108" s="422"/>
      <c r="BD108" s="422"/>
      <c r="BE108" s="422"/>
      <c r="BF108" s="645"/>
      <c r="BG108" s="15"/>
    </row>
    <row r="109" spans="1:60">
      <c r="A109" s="177"/>
      <c r="B109" s="878"/>
      <c r="C109" s="879"/>
      <c r="D109" s="879"/>
      <c r="E109" s="879"/>
      <c r="F109" s="879"/>
      <c r="G109" s="879"/>
      <c r="H109" s="879"/>
      <c r="I109" s="879"/>
      <c r="J109" s="879"/>
      <c r="K109" s="879"/>
      <c r="L109" s="879"/>
      <c r="M109" s="880"/>
      <c r="N109" s="177"/>
      <c r="O109" s="177"/>
      <c r="P109" s="878"/>
      <c r="Q109" s="879"/>
      <c r="R109" s="879"/>
      <c r="S109" s="879"/>
      <c r="T109" s="879"/>
      <c r="U109" s="879"/>
      <c r="V109" s="879"/>
      <c r="W109" s="879"/>
      <c r="X109" s="879"/>
      <c r="Y109" s="879"/>
      <c r="Z109" s="879"/>
      <c r="AA109" s="880"/>
      <c r="AB109" s="177"/>
      <c r="AC109" s="177"/>
      <c r="AD109" s="2"/>
      <c r="AE109" s="15"/>
      <c r="AF109" s="15"/>
      <c r="AG109" s="644"/>
      <c r="AH109" s="422"/>
      <c r="AI109" s="422"/>
      <c r="AJ109" s="422"/>
      <c r="AK109" s="422"/>
      <c r="AL109" s="422"/>
      <c r="AM109" s="422"/>
      <c r="AN109" s="422"/>
      <c r="AO109" s="422"/>
      <c r="AP109" s="422"/>
      <c r="AQ109" s="422"/>
      <c r="AR109" s="645"/>
      <c r="AS109" s="15"/>
      <c r="AT109" s="15"/>
      <c r="AU109" s="644"/>
      <c r="AV109" s="422"/>
      <c r="AW109" s="422"/>
      <c r="AX109" s="422"/>
      <c r="AY109" s="422"/>
      <c r="AZ109" s="422"/>
      <c r="BA109" s="422"/>
      <c r="BB109" s="422"/>
      <c r="BC109" s="422"/>
      <c r="BD109" s="422"/>
      <c r="BE109" s="422"/>
      <c r="BF109" s="645"/>
      <c r="BG109" s="15"/>
    </row>
    <row r="110" spans="1:60">
      <c r="A110" s="177"/>
      <c r="B110" s="878"/>
      <c r="C110" s="879"/>
      <c r="D110" s="879"/>
      <c r="E110" s="879"/>
      <c r="F110" s="879"/>
      <c r="G110" s="879"/>
      <c r="H110" s="879"/>
      <c r="I110" s="879"/>
      <c r="J110" s="879"/>
      <c r="K110" s="879"/>
      <c r="L110" s="879"/>
      <c r="M110" s="880"/>
      <c r="N110" s="177"/>
      <c r="O110" s="177"/>
      <c r="P110" s="878"/>
      <c r="Q110" s="879"/>
      <c r="R110" s="879"/>
      <c r="S110" s="879"/>
      <c r="T110" s="879"/>
      <c r="U110" s="879"/>
      <c r="V110" s="879"/>
      <c r="W110" s="879"/>
      <c r="X110" s="879"/>
      <c r="Y110" s="879"/>
      <c r="Z110" s="879"/>
      <c r="AA110" s="880"/>
      <c r="AB110" s="177"/>
      <c r="AC110" s="177"/>
      <c r="AD110" s="2"/>
      <c r="AE110" s="15"/>
      <c r="AF110" s="15"/>
      <c r="AG110" s="644"/>
      <c r="AH110" s="422"/>
      <c r="AI110" s="422"/>
      <c r="AJ110" s="422"/>
      <c r="AK110" s="422"/>
      <c r="AL110" s="422"/>
      <c r="AM110" s="422"/>
      <c r="AN110" s="422"/>
      <c r="AO110" s="422"/>
      <c r="AP110" s="422"/>
      <c r="AQ110" s="422"/>
      <c r="AR110" s="645"/>
      <c r="AS110" s="15"/>
      <c r="AT110" s="15"/>
      <c r="AU110" s="644"/>
      <c r="AV110" s="422"/>
      <c r="AW110" s="422"/>
      <c r="AX110" s="422"/>
      <c r="AY110" s="422"/>
      <c r="AZ110" s="422"/>
      <c r="BA110" s="422"/>
      <c r="BB110" s="422"/>
      <c r="BC110" s="422"/>
      <c r="BD110" s="422"/>
      <c r="BE110" s="422"/>
      <c r="BF110" s="645"/>
      <c r="BG110" s="15"/>
    </row>
    <row r="111" spans="1:60">
      <c r="A111" s="177"/>
      <c r="B111" s="878"/>
      <c r="C111" s="879"/>
      <c r="D111" s="879"/>
      <c r="E111" s="879"/>
      <c r="F111" s="879"/>
      <c r="G111" s="879"/>
      <c r="H111" s="879"/>
      <c r="I111" s="879"/>
      <c r="J111" s="879"/>
      <c r="K111" s="879"/>
      <c r="L111" s="879"/>
      <c r="M111" s="880"/>
      <c r="N111" s="177"/>
      <c r="O111" s="177"/>
      <c r="P111" s="878"/>
      <c r="Q111" s="879"/>
      <c r="R111" s="879"/>
      <c r="S111" s="879"/>
      <c r="T111" s="879"/>
      <c r="U111" s="879"/>
      <c r="V111" s="879"/>
      <c r="W111" s="879"/>
      <c r="X111" s="879"/>
      <c r="Y111" s="879"/>
      <c r="Z111" s="879"/>
      <c r="AA111" s="880"/>
      <c r="AB111" s="177"/>
      <c r="AC111" s="177"/>
      <c r="AD111" s="2"/>
      <c r="AE111" s="15"/>
      <c r="AF111" s="15"/>
      <c r="AG111" s="644"/>
      <c r="AH111" s="422"/>
      <c r="AI111" s="422"/>
      <c r="AJ111" s="422"/>
      <c r="AK111" s="422"/>
      <c r="AL111" s="422"/>
      <c r="AM111" s="422"/>
      <c r="AN111" s="422"/>
      <c r="AO111" s="422"/>
      <c r="AP111" s="422"/>
      <c r="AQ111" s="422"/>
      <c r="AR111" s="645"/>
      <c r="AS111" s="15"/>
      <c r="AT111" s="15"/>
      <c r="AU111" s="644"/>
      <c r="AV111" s="422"/>
      <c r="AW111" s="422"/>
      <c r="AX111" s="422"/>
      <c r="AY111" s="422"/>
      <c r="AZ111" s="422"/>
      <c r="BA111" s="422"/>
      <c r="BB111" s="422"/>
      <c r="BC111" s="422"/>
      <c r="BD111" s="422"/>
      <c r="BE111" s="422"/>
      <c r="BF111" s="645"/>
      <c r="BG111" s="15"/>
    </row>
    <row r="112" spans="1:60">
      <c r="A112" s="177"/>
      <c r="B112" s="878"/>
      <c r="C112" s="879"/>
      <c r="D112" s="879"/>
      <c r="E112" s="879"/>
      <c r="F112" s="879"/>
      <c r="G112" s="879"/>
      <c r="H112" s="879"/>
      <c r="I112" s="879"/>
      <c r="J112" s="879"/>
      <c r="K112" s="879"/>
      <c r="L112" s="879"/>
      <c r="M112" s="880"/>
      <c r="N112" s="177"/>
      <c r="O112" s="177"/>
      <c r="P112" s="878"/>
      <c r="Q112" s="879"/>
      <c r="R112" s="879"/>
      <c r="S112" s="879"/>
      <c r="T112" s="879"/>
      <c r="U112" s="879"/>
      <c r="V112" s="879"/>
      <c r="W112" s="879"/>
      <c r="X112" s="879"/>
      <c r="Y112" s="879"/>
      <c r="Z112" s="879"/>
      <c r="AA112" s="880"/>
      <c r="AB112" s="177"/>
      <c r="AC112" s="177"/>
      <c r="AD112" s="2"/>
      <c r="AE112" s="15"/>
      <c r="AF112" s="15"/>
      <c r="AG112" s="644"/>
      <c r="AH112" s="422"/>
      <c r="AI112" s="422"/>
      <c r="AJ112" s="422"/>
      <c r="AK112" s="422"/>
      <c r="AL112" s="422"/>
      <c r="AM112" s="422"/>
      <c r="AN112" s="422"/>
      <c r="AO112" s="422"/>
      <c r="AP112" s="422"/>
      <c r="AQ112" s="422"/>
      <c r="AR112" s="645"/>
      <c r="AS112" s="15"/>
      <c r="AT112" s="15"/>
      <c r="AU112" s="644"/>
      <c r="AV112" s="422"/>
      <c r="AW112" s="422"/>
      <c r="AX112" s="422"/>
      <c r="AY112" s="422"/>
      <c r="AZ112" s="422"/>
      <c r="BA112" s="422"/>
      <c r="BB112" s="422"/>
      <c r="BC112" s="422"/>
      <c r="BD112" s="422"/>
      <c r="BE112" s="422"/>
      <c r="BF112" s="645"/>
      <c r="BG112" s="15"/>
    </row>
    <row r="113" spans="1:60">
      <c r="A113" s="177"/>
      <c r="B113" s="878"/>
      <c r="C113" s="879"/>
      <c r="D113" s="879"/>
      <c r="E113" s="879"/>
      <c r="F113" s="879"/>
      <c r="G113" s="879"/>
      <c r="H113" s="879"/>
      <c r="I113" s="879"/>
      <c r="J113" s="879"/>
      <c r="K113" s="879"/>
      <c r="L113" s="879"/>
      <c r="M113" s="880"/>
      <c r="N113" s="177"/>
      <c r="O113" s="177"/>
      <c r="P113" s="878"/>
      <c r="Q113" s="879"/>
      <c r="R113" s="879"/>
      <c r="S113" s="879"/>
      <c r="T113" s="879"/>
      <c r="U113" s="879"/>
      <c r="V113" s="879"/>
      <c r="W113" s="879"/>
      <c r="X113" s="879"/>
      <c r="Y113" s="879"/>
      <c r="Z113" s="879"/>
      <c r="AA113" s="880"/>
      <c r="AB113" s="177"/>
      <c r="AC113" s="177"/>
      <c r="AD113" s="2"/>
      <c r="AE113" s="15"/>
      <c r="AF113" s="15"/>
      <c r="AG113" s="644"/>
      <c r="AH113" s="422"/>
      <c r="AI113" s="422"/>
      <c r="AJ113" s="422"/>
      <c r="AK113" s="422"/>
      <c r="AL113" s="422"/>
      <c r="AM113" s="422"/>
      <c r="AN113" s="422"/>
      <c r="AO113" s="422"/>
      <c r="AP113" s="422"/>
      <c r="AQ113" s="422"/>
      <c r="AR113" s="645"/>
      <c r="AS113" s="15"/>
      <c r="AT113" s="15"/>
      <c r="AU113" s="644"/>
      <c r="AV113" s="422"/>
      <c r="AW113" s="422"/>
      <c r="AX113" s="422"/>
      <c r="AY113" s="422"/>
      <c r="AZ113" s="422"/>
      <c r="BA113" s="422"/>
      <c r="BB113" s="422"/>
      <c r="BC113" s="422"/>
      <c r="BD113" s="422"/>
      <c r="BE113" s="422"/>
      <c r="BF113" s="645"/>
      <c r="BG113" s="15"/>
    </row>
    <row r="114" spans="1:60">
      <c r="A114" s="177"/>
      <c r="B114" s="878"/>
      <c r="C114" s="879"/>
      <c r="D114" s="879"/>
      <c r="E114" s="879"/>
      <c r="F114" s="879"/>
      <c r="G114" s="879"/>
      <c r="H114" s="879"/>
      <c r="I114" s="879"/>
      <c r="J114" s="879"/>
      <c r="K114" s="879"/>
      <c r="L114" s="879"/>
      <c r="M114" s="880"/>
      <c r="N114" s="177"/>
      <c r="O114" s="177"/>
      <c r="P114" s="878"/>
      <c r="Q114" s="879"/>
      <c r="R114" s="879"/>
      <c r="S114" s="879"/>
      <c r="T114" s="879"/>
      <c r="U114" s="879"/>
      <c r="V114" s="879"/>
      <c r="W114" s="879"/>
      <c r="X114" s="879"/>
      <c r="Y114" s="879"/>
      <c r="Z114" s="879"/>
      <c r="AA114" s="880"/>
      <c r="AB114" s="177"/>
      <c r="AC114" s="177"/>
      <c r="AD114" s="2"/>
      <c r="AE114" s="15"/>
      <c r="AF114" s="15"/>
      <c r="AG114" s="644"/>
      <c r="AH114" s="422"/>
      <c r="AI114" s="422"/>
      <c r="AJ114" s="422"/>
      <c r="AK114" s="422"/>
      <c r="AL114" s="422"/>
      <c r="AM114" s="422"/>
      <c r="AN114" s="422"/>
      <c r="AO114" s="422"/>
      <c r="AP114" s="422"/>
      <c r="AQ114" s="422"/>
      <c r="AR114" s="645"/>
      <c r="AS114" s="15"/>
      <c r="AT114" s="15"/>
      <c r="AU114" s="644"/>
      <c r="AV114" s="422"/>
      <c r="AW114" s="422"/>
      <c r="AX114" s="422"/>
      <c r="AY114" s="422"/>
      <c r="AZ114" s="422"/>
      <c r="BA114" s="422"/>
      <c r="BB114" s="422"/>
      <c r="BC114" s="422"/>
      <c r="BD114" s="422"/>
      <c r="BE114" s="422"/>
      <c r="BF114" s="645"/>
      <c r="BG114" s="15"/>
    </row>
    <row r="115" spans="1:60">
      <c r="A115" s="177"/>
      <c r="B115" s="878"/>
      <c r="C115" s="879"/>
      <c r="D115" s="879"/>
      <c r="E115" s="879"/>
      <c r="F115" s="879"/>
      <c r="G115" s="879"/>
      <c r="H115" s="879"/>
      <c r="I115" s="879"/>
      <c r="J115" s="879"/>
      <c r="K115" s="879"/>
      <c r="L115" s="879"/>
      <c r="M115" s="880"/>
      <c r="N115" s="177"/>
      <c r="O115" s="177"/>
      <c r="P115" s="878"/>
      <c r="Q115" s="879"/>
      <c r="R115" s="879"/>
      <c r="S115" s="879"/>
      <c r="T115" s="879"/>
      <c r="U115" s="879"/>
      <c r="V115" s="879"/>
      <c r="W115" s="879"/>
      <c r="X115" s="879"/>
      <c r="Y115" s="879"/>
      <c r="Z115" s="879"/>
      <c r="AA115" s="880"/>
      <c r="AB115" s="177"/>
      <c r="AC115" s="177"/>
      <c r="AD115" s="2"/>
      <c r="AE115" s="15"/>
      <c r="AF115" s="15"/>
      <c r="AG115" s="644"/>
      <c r="AH115" s="422"/>
      <c r="AI115" s="422"/>
      <c r="AJ115" s="422"/>
      <c r="AK115" s="422"/>
      <c r="AL115" s="422"/>
      <c r="AM115" s="422"/>
      <c r="AN115" s="422"/>
      <c r="AO115" s="422"/>
      <c r="AP115" s="422"/>
      <c r="AQ115" s="422"/>
      <c r="AR115" s="645"/>
      <c r="AS115" s="15"/>
      <c r="AT115" s="15"/>
      <c r="AU115" s="644"/>
      <c r="AV115" s="422"/>
      <c r="AW115" s="422"/>
      <c r="AX115" s="422"/>
      <c r="AY115" s="422"/>
      <c r="AZ115" s="422"/>
      <c r="BA115" s="422"/>
      <c r="BB115" s="422"/>
      <c r="BC115" s="422"/>
      <c r="BD115" s="422"/>
      <c r="BE115" s="422"/>
      <c r="BF115" s="645"/>
      <c r="BG115" s="15"/>
    </row>
    <row r="116" spans="1:60">
      <c r="A116" s="177"/>
      <c r="B116" s="881"/>
      <c r="C116" s="882"/>
      <c r="D116" s="882"/>
      <c r="E116" s="882"/>
      <c r="F116" s="882"/>
      <c r="G116" s="882"/>
      <c r="H116" s="882"/>
      <c r="I116" s="882"/>
      <c r="J116" s="882"/>
      <c r="K116" s="882"/>
      <c r="L116" s="882"/>
      <c r="M116" s="883"/>
      <c r="N116" s="177"/>
      <c r="O116" s="177"/>
      <c r="P116" s="881"/>
      <c r="Q116" s="882"/>
      <c r="R116" s="882"/>
      <c r="S116" s="882"/>
      <c r="T116" s="882"/>
      <c r="U116" s="882"/>
      <c r="V116" s="882"/>
      <c r="W116" s="882"/>
      <c r="X116" s="882"/>
      <c r="Y116" s="882"/>
      <c r="Z116" s="882"/>
      <c r="AA116" s="883"/>
      <c r="AB116" s="177"/>
      <c r="AC116" s="177"/>
      <c r="AD116" s="2"/>
      <c r="AE116" s="15"/>
      <c r="AF116" s="15"/>
      <c r="AG116" s="646"/>
      <c r="AH116" s="647"/>
      <c r="AI116" s="647"/>
      <c r="AJ116" s="647"/>
      <c r="AK116" s="647"/>
      <c r="AL116" s="647"/>
      <c r="AM116" s="647"/>
      <c r="AN116" s="647"/>
      <c r="AO116" s="647"/>
      <c r="AP116" s="647"/>
      <c r="AQ116" s="647"/>
      <c r="AR116" s="648"/>
      <c r="AS116" s="15"/>
      <c r="AT116" s="15"/>
      <c r="AU116" s="646"/>
      <c r="AV116" s="647"/>
      <c r="AW116" s="647"/>
      <c r="AX116" s="647"/>
      <c r="AY116" s="647"/>
      <c r="AZ116" s="647"/>
      <c r="BA116" s="647"/>
      <c r="BB116" s="647"/>
      <c r="BC116" s="647"/>
      <c r="BD116" s="647"/>
      <c r="BE116" s="647"/>
      <c r="BF116" s="648"/>
      <c r="BG116" s="15"/>
    </row>
    <row r="117" spans="1:60">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2"/>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row>
    <row r="118" spans="1:60">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2"/>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row>
    <row r="119" spans="1:60">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2"/>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row>
    <row r="120" spans="1:60">
      <c r="A120" s="177"/>
      <c r="B120" s="874" t="s">
        <v>223</v>
      </c>
      <c r="C120" s="875"/>
      <c r="D120" s="875"/>
      <c r="E120" s="875"/>
      <c r="F120" s="875"/>
      <c r="G120" s="875"/>
      <c r="H120" s="875"/>
      <c r="I120" s="875"/>
      <c r="J120" s="875"/>
      <c r="K120" s="875"/>
      <c r="L120" s="875"/>
      <c r="M120" s="876"/>
      <c r="N120" s="177"/>
      <c r="O120" s="177"/>
      <c r="P120" s="874" t="s">
        <v>223</v>
      </c>
      <c r="Q120" s="875"/>
      <c r="R120" s="875"/>
      <c r="S120" s="875"/>
      <c r="T120" s="875"/>
      <c r="U120" s="875"/>
      <c r="V120" s="875"/>
      <c r="W120" s="875"/>
      <c r="X120" s="875"/>
      <c r="Y120" s="875"/>
      <c r="Z120" s="875"/>
      <c r="AA120" s="876"/>
      <c r="AB120" s="177"/>
      <c r="AC120" s="177"/>
      <c r="AD120" s="2"/>
      <c r="AE120" s="15"/>
      <c r="AF120" s="15"/>
      <c r="AG120" s="641" t="s">
        <v>223</v>
      </c>
      <c r="AH120" s="642"/>
      <c r="AI120" s="642"/>
      <c r="AJ120" s="642"/>
      <c r="AK120" s="642"/>
      <c r="AL120" s="642"/>
      <c r="AM120" s="642"/>
      <c r="AN120" s="642"/>
      <c r="AO120" s="642"/>
      <c r="AP120" s="642"/>
      <c r="AQ120" s="642"/>
      <c r="AR120" s="643"/>
      <c r="AS120" s="15"/>
      <c r="AT120" s="15"/>
      <c r="AU120" s="641" t="s">
        <v>223</v>
      </c>
      <c r="AV120" s="642"/>
      <c r="AW120" s="642"/>
      <c r="AX120" s="642"/>
      <c r="AY120" s="642"/>
      <c r="AZ120" s="642"/>
      <c r="BA120" s="642"/>
      <c r="BB120" s="642"/>
      <c r="BC120" s="642"/>
      <c r="BD120" s="642"/>
      <c r="BE120" s="642"/>
      <c r="BF120" s="643"/>
      <c r="BG120" s="15"/>
    </row>
    <row r="121" spans="1:60">
      <c r="A121" s="177"/>
      <c r="B121" s="878"/>
      <c r="C121" s="879"/>
      <c r="D121" s="879"/>
      <c r="E121" s="879"/>
      <c r="F121" s="879"/>
      <c r="G121" s="879"/>
      <c r="H121" s="879"/>
      <c r="I121" s="879"/>
      <c r="J121" s="879"/>
      <c r="K121" s="879"/>
      <c r="L121" s="879"/>
      <c r="M121" s="880"/>
      <c r="N121" s="177"/>
      <c r="O121" s="177"/>
      <c r="P121" s="878"/>
      <c r="Q121" s="879"/>
      <c r="R121" s="879"/>
      <c r="S121" s="879"/>
      <c r="T121" s="879"/>
      <c r="U121" s="879"/>
      <c r="V121" s="879"/>
      <c r="W121" s="879"/>
      <c r="X121" s="879"/>
      <c r="Y121" s="879"/>
      <c r="Z121" s="879"/>
      <c r="AA121" s="880"/>
      <c r="AB121" s="177"/>
      <c r="AC121" s="177"/>
      <c r="AD121" s="2"/>
      <c r="AE121" s="15"/>
      <c r="AF121" s="15"/>
      <c r="AG121" s="644"/>
      <c r="AH121" s="422"/>
      <c r="AI121" s="422"/>
      <c r="AJ121" s="422"/>
      <c r="AK121" s="422"/>
      <c r="AL121" s="422"/>
      <c r="AM121" s="422"/>
      <c r="AN121" s="422"/>
      <c r="AO121" s="422"/>
      <c r="AP121" s="422"/>
      <c r="AQ121" s="422"/>
      <c r="AR121" s="645"/>
      <c r="AS121" s="15"/>
      <c r="AT121" s="15"/>
      <c r="AU121" s="644"/>
      <c r="AV121" s="422"/>
      <c r="AW121" s="422"/>
      <c r="AX121" s="422"/>
      <c r="AY121" s="422"/>
      <c r="AZ121" s="422"/>
      <c r="BA121" s="422"/>
      <c r="BB121" s="422"/>
      <c r="BC121" s="422"/>
      <c r="BD121" s="422"/>
      <c r="BE121" s="422"/>
      <c r="BF121" s="645"/>
      <c r="BG121" s="15"/>
    </row>
    <row r="122" spans="1:60">
      <c r="A122" s="177"/>
      <c r="B122" s="878"/>
      <c r="C122" s="879"/>
      <c r="D122" s="879"/>
      <c r="E122" s="879"/>
      <c r="F122" s="879"/>
      <c r="G122" s="879"/>
      <c r="H122" s="879"/>
      <c r="I122" s="879"/>
      <c r="J122" s="879"/>
      <c r="K122" s="879"/>
      <c r="L122" s="879"/>
      <c r="M122" s="880"/>
      <c r="N122" s="177"/>
      <c r="O122" s="177"/>
      <c r="P122" s="878"/>
      <c r="Q122" s="879"/>
      <c r="R122" s="879"/>
      <c r="S122" s="879"/>
      <c r="T122" s="879"/>
      <c r="U122" s="879"/>
      <c r="V122" s="879"/>
      <c r="W122" s="879"/>
      <c r="X122" s="879"/>
      <c r="Y122" s="879"/>
      <c r="Z122" s="879"/>
      <c r="AA122" s="880"/>
      <c r="AB122" s="177"/>
      <c r="AC122" s="177"/>
      <c r="AD122" s="2"/>
      <c r="AE122" s="15"/>
      <c r="AF122" s="15"/>
      <c r="AG122" s="644"/>
      <c r="AH122" s="422"/>
      <c r="AI122" s="422"/>
      <c r="AJ122" s="422"/>
      <c r="AK122" s="422"/>
      <c r="AL122" s="422"/>
      <c r="AM122" s="422"/>
      <c r="AN122" s="422"/>
      <c r="AO122" s="422"/>
      <c r="AP122" s="422"/>
      <c r="AQ122" s="422"/>
      <c r="AR122" s="645"/>
      <c r="AS122" s="15"/>
      <c r="AT122" s="15"/>
      <c r="AU122" s="644"/>
      <c r="AV122" s="422"/>
      <c r="AW122" s="422"/>
      <c r="AX122" s="422"/>
      <c r="AY122" s="422"/>
      <c r="AZ122" s="422"/>
      <c r="BA122" s="422"/>
      <c r="BB122" s="422"/>
      <c r="BC122" s="422"/>
      <c r="BD122" s="422"/>
      <c r="BE122" s="422"/>
      <c r="BF122" s="645"/>
      <c r="BG122" s="15"/>
    </row>
    <row r="123" spans="1:60">
      <c r="A123" s="177"/>
      <c r="B123" s="878"/>
      <c r="C123" s="879"/>
      <c r="D123" s="879"/>
      <c r="E123" s="879"/>
      <c r="F123" s="879"/>
      <c r="G123" s="879"/>
      <c r="H123" s="879"/>
      <c r="I123" s="879"/>
      <c r="J123" s="879"/>
      <c r="K123" s="879"/>
      <c r="L123" s="879"/>
      <c r="M123" s="880"/>
      <c r="N123" s="177"/>
      <c r="O123" s="177"/>
      <c r="P123" s="878"/>
      <c r="Q123" s="879"/>
      <c r="R123" s="879"/>
      <c r="S123" s="879"/>
      <c r="T123" s="879"/>
      <c r="U123" s="879"/>
      <c r="V123" s="879"/>
      <c r="W123" s="879"/>
      <c r="X123" s="879"/>
      <c r="Y123" s="879"/>
      <c r="Z123" s="879"/>
      <c r="AA123" s="880"/>
      <c r="AB123" s="177"/>
      <c r="AC123" s="177"/>
      <c r="AD123" s="2"/>
      <c r="AE123" s="15"/>
      <c r="AF123" s="15"/>
      <c r="AG123" s="644"/>
      <c r="AH123" s="422"/>
      <c r="AI123" s="422"/>
      <c r="AJ123" s="422"/>
      <c r="AK123" s="422"/>
      <c r="AL123" s="422"/>
      <c r="AM123" s="422"/>
      <c r="AN123" s="422"/>
      <c r="AO123" s="422"/>
      <c r="AP123" s="422"/>
      <c r="AQ123" s="422"/>
      <c r="AR123" s="645"/>
      <c r="AS123" s="15"/>
      <c r="AT123" s="15"/>
      <c r="AU123" s="644"/>
      <c r="AV123" s="422"/>
      <c r="AW123" s="422"/>
      <c r="AX123" s="422"/>
      <c r="AY123" s="422"/>
      <c r="AZ123" s="422"/>
      <c r="BA123" s="422"/>
      <c r="BB123" s="422"/>
      <c r="BC123" s="422"/>
      <c r="BD123" s="422"/>
      <c r="BE123" s="422"/>
      <c r="BF123" s="645"/>
      <c r="BG123" s="15"/>
    </row>
    <row r="124" spans="1:60">
      <c r="A124" s="177"/>
      <c r="B124" s="878"/>
      <c r="C124" s="879"/>
      <c r="D124" s="879"/>
      <c r="E124" s="879"/>
      <c r="F124" s="879"/>
      <c r="G124" s="879"/>
      <c r="H124" s="879"/>
      <c r="I124" s="879"/>
      <c r="J124" s="879"/>
      <c r="K124" s="879"/>
      <c r="L124" s="879"/>
      <c r="M124" s="880"/>
      <c r="N124" s="177"/>
      <c r="O124" s="177"/>
      <c r="P124" s="878"/>
      <c r="Q124" s="879"/>
      <c r="R124" s="879"/>
      <c r="S124" s="879"/>
      <c r="T124" s="879"/>
      <c r="U124" s="879"/>
      <c r="V124" s="879"/>
      <c r="W124" s="879"/>
      <c r="X124" s="879"/>
      <c r="Y124" s="879"/>
      <c r="Z124" s="879"/>
      <c r="AA124" s="880"/>
      <c r="AB124" s="177"/>
      <c r="AC124" s="177"/>
      <c r="AD124" s="2"/>
      <c r="AE124" s="15"/>
      <c r="AF124" s="15"/>
      <c r="AG124" s="644"/>
      <c r="AH124" s="422"/>
      <c r="AI124" s="422"/>
      <c r="AJ124" s="422"/>
      <c r="AK124" s="422"/>
      <c r="AL124" s="422"/>
      <c r="AM124" s="422"/>
      <c r="AN124" s="422"/>
      <c r="AO124" s="422"/>
      <c r="AP124" s="422"/>
      <c r="AQ124" s="422"/>
      <c r="AR124" s="645"/>
      <c r="AS124" s="15"/>
      <c r="AT124" s="15"/>
      <c r="AU124" s="644"/>
      <c r="AV124" s="422"/>
      <c r="AW124" s="422"/>
      <c r="AX124" s="422"/>
      <c r="AY124" s="422"/>
      <c r="AZ124" s="422"/>
      <c r="BA124" s="422"/>
      <c r="BB124" s="422"/>
      <c r="BC124" s="422"/>
      <c r="BD124" s="422"/>
      <c r="BE124" s="422"/>
      <c r="BF124" s="645"/>
      <c r="BG124" s="15"/>
    </row>
    <row r="125" spans="1:60">
      <c r="A125" s="177"/>
      <c r="B125" s="878"/>
      <c r="C125" s="879"/>
      <c r="D125" s="879"/>
      <c r="E125" s="879"/>
      <c r="F125" s="879"/>
      <c r="G125" s="879"/>
      <c r="H125" s="879"/>
      <c r="I125" s="879"/>
      <c r="J125" s="879"/>
      <c r="K125" s="879"/>
      <c r="L125" s="879"/>
      <c r="M125" s="880"/>
      <c r="N125" s="177"/>
      <c r="O125" s="177"/>
      <c r="P125" s="878"/>
      <c r="Q125" s="879"/>
      <c r="R125" s="879"/>
      <c r="S125" s="879"/>
      <c r="T125" s="879"/>
      <c r="U125" s="879"/>
      <c r="V125" s="879"/>
      <c r="W125" s="879"/>
      <c r="X125" s="879"/>
      <c r="Y125" s="879"/>
      <c r="Z125" s="879"/>
      <c r="AA125" s="880"/>
      <c r="AB125" s="177"/>
      <c r="AC125" s="177"/>
      <c r="AD125" s="2"/>
      <c r="AE125" s="15"/>
      <c r="AF125" s="15"/>
      <c r="AG125" s="644"/>
      <c r="AH125" s="422"/>
      <c r="AI125" s="422"/>
      <c r="AJ125" s="422"/>
      <c r="AK125" s="422"/>
      <c r="AL125" s="422"/>
      <c r="AM125" s="422"/>
      <c r="AN125" s="422"/>
      <c r="AO125" s="422"/>
      <c r="AP125" s="422"/>
      <c r="AQ125" s="422"/>
      <c r="AR125" s="645"/>
      <c r="AS125" s="15"/>
      <c r="AT125" s="15"/>
      <c r="AU125" s="644"/>
      <c r="AV125" s="422"/>
      <c r="AW125" s="422"/>
      <c r="AX125" s="422"/>
      <c r="AY125" s="422"/>
      <c r="AZ125" s="422"/>
      <c r="BA125" s="422"/>
      <c r="BB125" s="422"/>
      <c r="BC125" s="422"/>
      <c r="BD125" s="422"/>
      <c r="BE125" s="422"/>
      <c r="BF125" s="645"/>
      <c r="BG125" s="15"/>
    </row>
    <row r="126" spans="1:60">
      <c r="A126" s="177"/>
      <c r="B126" s="878"/>
      <c r="C126" s="879"/>
      <c r="D126" s="879"/>
      <c r="E126" s="879"/>
      <c r="F126" s="879"/>
      <c r="G126" s="879"/>
      <c r="H126" s="879"/>
      <c r="I126" s="879"/>
      <c r="J126" s="879"/>
      <c r="K126" s="879"/>
      <c r="L126" s="879"/>
      <c r="M126" s="880"/>
      <c r="N126" s="177"/>
      <c r="O126" s="177"/>
      <c r="P126" s="878"/>
      <c r="Q126" s="879"/>
      <c r="R126" s="879"/>
      <c r="S126" s="879"/>
      <c r="T126" s="879"/>
      <c r="U126" s="879"/>
      <c r="V126" s="879"/>
      <c r="W126" s="879"/>
      <c r="X126" s="879"/>
      <c r="Y126" s="879"/>
      <c r="Z126" s="879"/>
      <c r="AA126" s="880"/>
      <c r="AB126" s="177"/>
      <c r="AC126" s="177"/>
      <c r="AD126" s="2"/>
      <c r="AE126" s="15"/>
      <c r="AF126" s="15"/>
      <c r="AG126" s="644"/>
      <c r="AH126" s="422"/>
      <c r="AI126" s="422"/>
      <c r="AJ126" s="422"/>
      <c r="AK126" s="422"/>
      <c r="AL126" s="422"/>
      <c r="AM126" s="422"/>
      <c r="AN126" s="422"/>
      <c r="AO126" s="422"/>
      <c r="AP126" s="422"/>
      <c r="AQ126" s="422"/>
      <c r="AR126" s="645"/>
      <c r="AS126" s="15"/>
      <c r="AT126" s="15"/>
      <c r="AU126" s="644"/>
      <c r="AV126" s="422"/>
      <c r="AW126" s="422"/>
      <c r="AX126" s="422"/>
      <c r="AY126" s="422"/>
      <c r="AZ126" s="422"/>
      <c r="BA126" s="422"/>
      <c r="BB126" s="422"/>
      <c r="BC126" s="422"/>
      <c r="BD126" s="422"/>
      <c r="BE126" s="422"/>
      <c r="BF126" s="645"/>
      <c r="BG126" s="15"/>
    </row>
    <row r="127" spans="1:60">
      <c r="A127" s="177"/>
      <c r="B127" s="878"/>
      <c r="C127" s="879"/>
      <c r="D127" s="879"/>
      <c r="E127" s="879"/>
      <c r="F127" s="879"/>
      <c r="G127" s="879"/>
      <c r="H127" s="879"/>
      <c r="I127" s="879"/>
      <c r="J127" s="879"/>
      <c r="K127" s="879"/>
      <c r="L127" s="879"/>
      <c r="M127" s="880"/>
      <c r="N127" s="177"/>
      <c r="O127" s="177"/>
      <c r="P127" s="878"/>
      <c r="Q127" s="879"/>
      <c r="R127" s="879"/>
      <c r="S127" s="879"/>
      <c r="T127" s="879"/>
      <c r="U127" s="879"/>
      <c r="V127" s="879"/>
      <c r="W127" s="879"/>
      <c r="X127" s="879"/>
      <c r="Y127" s="879"/>
      <c r="Z127" s="879"/>
      <c r="AA127" s="880"/>
      <c r="AB127" s="177"/>
      <c r="AC127" s="177"/>
      <c r="AD127" s="2"/>
      <c r="AE127" s="15"/>
      <c r="AF127" s="15"/>
      <c r="AG127" s="644"/>
      <c r="AH127" s="422"/>
      <c r="AI127" s="422"/>
      <c r="AJ127" s="422"/>
      <c r="AK127" s="422"/>
      <c r="AL127" s="422"/>
      <c r="AM127" s="422"/>
      <c r="AN127" s="422"/>
      <c r="AO127" s="422"/>
      <c r="AP127" s="422"/>
      <c r="AQ127" s="422"/>
      <c r="AR127" s="645"/>
      <c r="AS127" s="15"/>
      <c r="AT127" s="15"/>
      <c r="AU127" s="644"/>
      <c r="AV127" s="422"/>
      <c r="AW127" s="422"/>
      <c r="AX127" s="422"/>
      <c r="AY127" s="422"/>
      <c r="AZ127" s="422"/>
      <c r="BA127" s="422"/>
      <c r="BB127" s="422"/>
      <c r="BC127" s="422"/>
      <c r="BD127" s="422"/>
      <c r="BE127" s="422"/>
      <c r="BF127" s="645"/>
      <c r="BG127" s="15"/>
    </row>
    <row r="128" spans="1:60">
      <c r="A128" s="177"/>
      <c r="B128" s="878"/>
      <c r="C128" s="879"/>
      <c r="D128" s="879"/>
      <c r="E128" s="879"/>
      <c r="F128" s="879"/>
      <c r="G128" s="879"/>
      <c r="H128" s="879"/>
      <c r="I128" s="879"/>
      <c r="J128" s="879"/>
      <c r="K128" s="879"/>
      <c r="L128" s="879"/>
      <c r="M128" s="880"/>
      <c r="N128" s="177"/>
      <c r="O128" s="177"/>
      <c r="P128" s="878"/>
      <c r="Q128" s="879"/>
      <c r="R128" s="879"/>
      <c r="S128" s="879"/>
      <c r="T128" s="879"/>
      <c r="U128" s="879"/>
      <c r="V128" s="879"/>
      <c r="W128" s="879"/>
      <c r="X128" s="879"/>
      <c r="Y128" s="879"/>
      <c r="Z128" s="879"/>
      <c r="AA128" s="880"/>
      <c r="AB128" s="177"/>
      <c r="AC128" s="177"/>
      <c r="AD128" s="2"/>
      <c r="AE128" s="15"/>
      <c r="AF128" s="15"/>
      <c r="AG128" s="644"/>
      <c r="AH128" s="422"/>
      <c r="AI128" s="422"/>
      <c r="AJ128" s="422"/>
      <c r="AK128" s="422"/>
      <c r="AL128" s="422"/>
      <c r="AM128" s="422"/>
      <c r="AN128" s="422"/>
      <c r="AO128" s="422"/>
      <c r="AP128" s="422"/>
      <c r="AQ128" s="422"/>
      <c r="AR128" s="645"/>
      <c r="AS128" s="15"/>
      <c r="AT128" s="15"/>
      <c r="AU128" s="644"/>
      <c r="AV128" s="422"/>
      <c r="AW128" s="422"/>
      <c r="AX128" s="422"/>
      <c r="AY128" s="422"/>
      <c r="AZ128" s="422"/>
      <c r="BA128" s="422"/>
      <c r="BB128" s="422"/>
      <c r="BC128" s="422"/>
      <c r="BD128" s="422"/>
      <c r="BE128" s="422"/>
      <c r="BF128" s="645"/>
      <c r="BG128" s="15"/>
    </row>
    <row r="129" spans="1:59">
      <c r="A129" s="177"/>
      <c r="B129" s="878"/>
      <c r="C129" s="879"/>
      <c r="D129" s="879"/>
      <c r="E129" s="879"/>
      <c r="F129" s="879"/>
      <c r="G129" s="879"/>
      <c r="H129" s="879"/>
      <c r="I129" s="879"/>
      <c r="J129" s="879"/>
      <c r="K129" s="879"/>
      <c r="L129" s="879"/>
      <c r="M129" s="880"/>
      <c r="N129" s="177"/>
      <c r="O129" s="177"/>
      <c r="P129" s="878"/>
      <c r="Q129" s="879"/>
      <c r="R129" s="879"/>
      <c r="S129" s="879"/>
      <c r="T129" s="879"/>
      <c r="U129" s="879"/>
      <c r="V129" s="879"/>
      <c r="W129" s="879"/>
      <c r="X129" s="879"/>
      <c r="Y129" s="879"/>
      <c r="Z129" s="879"/>
      <c r="AA129" s="880"/>
      <c r="AB129" s="177"/>
      <c r="AC129" s="177"/>
      <c r="AD129" s="2"/>
      <c r="AE129" s="15"/>
      <c r="AF129" s="15"/>
      <c r="AG129" s="644"/>
      <c r="AH129" s="422"/>
      <c r="AI129" s="422"/>
      <c r="AJ129" s="422"/>
      <c r="AK129" s="422"/>
      <c r="AL129" s="422"/>
      <c r="AM129" s="422"/>
      <c r="AN129" s="422"/>
      <c r="AO129" s="422"/>
      <c r="AP129" s="422"/>
      <c r="AQ129" s="422"/>
      <c r="AR129" s="645"/>
      <c r="AS129" s="15"/>
      <c r="AT129" s="15"/>
      <c r="AU129" s="644"/>
      <c r="AV129" s="422"/>
      <c r="AW129" s="422"/>
      <c r="AX129" s="422"/>
      <c r="AY129" s="422"/>
      <c r="AZ129" s="422"/>
      <c r="BA129" s="422"/>
      <c r="BB129" s="422"/>
      <c r="BC129" s="422"/>
      <c r="BD129" s="422"/>
      <c r="BE129" s="422"/>
      <c r="BF129" s="645"/>
      <c r="BG129" s="15"/>
    </row>
    <row r="130" spans="1:59">
      <c r="A130" s="177"/>
      <c r="B130" s="881"/>
      <c r="C130" s="882"/>
      <c r="D130" s="882"/>
      <c r="E130" s="882"/>
      <c r="F130" s="882"/>
      <c r="G130" s="882"/>
      <c r="H130" s="882"/>
      <c r="I130" s="882"/>
      <c r="J130" s="882"/>
      <c r="K130" s="882"/>
      <c r="L130" s="882"/>
      <c r="M130" s="883"/>
      <c r="N130" s="177"/>
      <c r="O130" s="177"/>
      <c r="P130" s="881"/>
      <c r="Q130" s="882"/>
      <c r="R130" s="882"/>
      <c r="S130" s="882"/>
      <c r="T130" s="882"/>
      <c r="U130" s="882"/>
      <c r="V130" s="882"/>
      <c r="W130" s="882"/>
      <c r="X130" s="882"/>
      <c r="Y130" s="882"/>
      <c r="Z130" s="882"/>
      <c r="AA130" s="883"/>
      <c r="AB130" s="177"/>
      <c r="AC130" s="177"/>
      <c r="AD130" s="2"/>
      <c r="AE130" s="15"/>
      <c r="AF130" s="15"/>
      <c r="AG130" s="646"/>
      <c r="AH130" s="647"/>
      <c r="AI130" s="647"/>
      <c r="AJ130" s="647"/>
      <c r="AK130" s="647"/>
      <c r="AL130" s="647"/>
      <c r="AM130" s="647"/>
      <c r="AN130" s="647"/>
      <c r="AO130" s="647"/>
      <c r="AP130" s="647"/>
      <c r="AQ130" s="647"/>
      <c r="AR130" s="648"/>
      <c r="AS130" s="15"/>
      <c r="AT130" s="15"/>
      <c r="AU130" s="646"/>
      <c r="AV130" s="647"/>
      <c r="AW130" s="647"/>
      <c r="AX130" s="647"/>
      <c r="AY130" s="647"/>
      <c r="AZ130" s="647"/>
      <c r="BA130" s="647"/>
      <c r="BB130" s="647"/>
      <c r="BC130" s="647"/>
      <c r="BD130" s="647"/>
      <c r="BE130" s="647"/>
      <c r="BF130" s="648"/>
      <c r="BG130" s="15"/>
    </row>
    <row r="131" spans="1:59">
      <c r="A131" s="177"/>
      <c r="B131" s="177"/>
      <c r="C131" s="177"/>
      <c r="D131" s="879"/>
      <c r="E131" s="879"/>
      <c r="F131" s="879"/>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2"/>
      <c r="AE131" s="15"/>
      <c r="AF131" s="15"/>
      <c r="AG131" s="15"/>
      <c r="AH131" s="422"/>
      <c r="AI131" s="422"/>
      <c r="AJ131" s="422"/>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row>
    <row r="132" spans="1:59">
      <c r="A132" s="177"/>
      <c r="B132" s="177"/>
      <c r="C132" s="177"/>
      <c r="D132" s="879"/>
      <c r="E132" s="879"/>
      <c r="F132" s="879"/>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2"/>
      <c r="AE132" s="15"/>
      <c r="AF132" s="15"/>
      <c r="AG132" s="15"/>
      <c r="AH132" s="15"/>
      <c r="AI132" s="422"/>
      <c r="AJ132" s="422"/>
      <c r="AK132" s="422"/>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row>
    <row r="133" spans="1:59">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2"/>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row>
    <row r="134" spans="1:59">
      <c r="A134" s="177"/>
      <c r="B134" s="177"/>
      <c r="C134" s="20" t="s">
        <v>224</v>
      </c>
      <c r="D134" s="20" t="s">
        <v>225</v>
      </c>
      <c r="E134" s="20"/>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2"/>
      <c r="AE134" s="15"/>
      <c r="AF134" s="15"/>
      <c r="AG134" s="15"/>
      <c r="AH134" s="15" t="s">
        <v>224</v>
      </c>
      <c r="AI134" s="20" t="s">
        <v>225</v>
      </c>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row>
    <row r="135" spans="1:59">
      <c r="A135" s="177"/>
      <c r="B135" s="177"/>
      <c r="C135" s="114"/>
      <c r="D135" s="20" t="s">
        <v>226</v>
      </c>
      <c r="E135" s="20"/>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2"/>
      <c r="AE135" s="15"/>
      <c r="AF135" s="15"/>
      <c r="AG135" s="15"/>
      <c r="AI135" s="15" t="s">
        <v>226</v>
      </c>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row>
    <row r="140" spans="1:59">
      <c r="AN140" t="s">
        <v>227</v>
      </c>
    </row>
    <row r="148" spans="1:62" ht="20.100000000000001" customHeight="1">
      <c r="A148" s="114" t="s">
        <v>228</v>
      </c>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F148" t="s">
        <v>228</v>
      </c>
      <c r="BJ148" s="1"/>
    </row>
    <row r="149" spans="1:62" ht="20.100000000000001" customHeight="1">
      <c r="A149" s="785" t="s">
        <v>229</v>
      </c>
      <c r="B149" s="785"/>
      <c r="C149" s="785"/>
      <c r="D149" s="785"/>
      <c r="E149" s="785"/>
      <c r="F149" s="785"/>
      <c r="G149" s="785"/>
      <c r="H149" s="785"/>
      <c r="I149" s="785"/>
      <c r="J149" s="785"/>
      <c r="K149" s="785"/>
      <c r="L149" s="785"/>
      <c r="M149" s="785"/>
      <c r="N149" s="785"/>
      <c r="O149" s="785"/>
      <c r="P149" s="785"/>
      <c r="Q149" s="785"/>
      <c r="R149" s="785"/>
      <c r="S149" s="785"/>
      <c r="T149" s="785"/>
      <c r="U149" s="785"/>
      <c r="V149" s="785"/>
      <c r="W149" s="785"/>
      <c r="X149" s="785"/>
      <c r="Y149" s="785"/>
      <c r="Z149" s="785"/>
      <c r="AA149" s="785"/>
      <c r="AB149" s="785"/>
      <c r="AC149" s="785"/>
      <c r="AD149" s="9"/>
      <c r="AF149" s="516" t="s">
        <v>229</v>
      </c>
      <c r="AG149" s="516"/>
      <c r="AH149" s="516"/>
      <c r="AI149" s="516"/>
      <c r="AJ149" s="516"/>
      <c r="AK149" s="516"/>
      <c r="AL149" s="516"/>
      <c r="AM149" s="516"/>
      <c r="AN149" s="516"/>
      <c r="AO149" s="516"/>
      <c r="AP149" s="516"/>
      <c r="AQ149" s="516"/>
      <c r="AR149" s="516"/>
      <c r="AS149" s="516"/>
      <c r="AT149" s="516"/>
      <c r="AU149" s="516"/>
      <c r="AV149" s="516"/>
      <c r="AW149" s="516"/>
      <c r="AX149" s="516"/>
      <c r="AY149" s="516"/>
      <c r="AZ149" s="516"/>
      <c r="BA149" s="516"/>
      <c r="BB149" s="516"/>
      <c r="BC149" s="516"/>
      <c r="BD149" s="516"/>
      <c r="BE149" s="516"/>
      <c r="BF149" s="516"/>
      <c r="BG149" s="516"/>
      <c r="BH149" s="516"/>
      <c r="BI149" s="516"/>
      <c r="BJ149" s="1"/>
    </row>
    <row r="150" spans="1:62" ht="20.100000000000001" customHeight="1">
      <c r="A150" s="177" t="s">
        <v>142</v>
      </c>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2"/>
      <c r="AE150" s="15"/>
      <c r="AF150" s="15" t="s">
        <v>142</v>
      </c>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
    </row>
    <row r="151" spans="1:62" ht="20.100000000000001" customHeight="1">
      <c r="A151" s="786" t="s">
        <v>143</v>
      </c>
      <c r="B151" s="787"/>
      <c r="C151" s="787"/>
      <c r="D151" s="787"/>
      <c r="E151" s="787"/>
      <c r="F151" s="787"/>
      <c r="G151" s="787"/>
      <c r="H151" s="787"/>
      <c r="I151" s="787"/>
      <c r="J151" s="787"/>
      <c r="K151" s="787"/>
      <c r="L151" s="787"/>
      <c r="M151" s="787"/>
      <c r="N151" s="788"/>
      <c r="O151" s="786" t="s">
        <v>230</v>
      </c>
      <c r="P151" s="787"/>
      <c r="Q151" s="787"/>
      <c r="R151" s="787"/>
      <c r="S151" s="787"/>
      <c r="T151" s="787"/>
      <c r="U151" s="787"/>
      <c r="V151" s="787"/>
      <c r="W151" s="787"/>
      <c r="X151" s="787"/>
      <c r="Y151" s="787"/>
      <c r="Z151" s="787"/>
      <c r="AA151" s="787"/>
      <c r="AB151" s="787"/>
      <c r="AC151" s="788"/>
      <c r="AD151" s="10"/>
      <c r="AE151" s="15"/>
      <c r="AF151" s="517" t="s">
        <v>143</v>
      </c>
      <c r="AG151" s="518"/>
      <c r="AH151" s="518"/>
      <c r="AI151" s="518"/>
      <c r="AJ151" s="518"/>
      <c r="AK151" s="518"/>
      <c r="AL151" s="518"/>
      <c r="AM151" s="518"/>
      <c r="AN151" s="518"/>
      <c r="AO151" s="518"/>
      <c r="AP151" s="518"/>
      <c r="AQ151" s="518"/>
      <c r="AR151" s="518"/>
      <c r="AS151" s="518"/>
      <c r="AT151" s="518"/>
      <c r="AU151" s="518"/>
      <c r="AV151" s="518"/>
      <c r="AW151" s="519"/>
      <c r="AX151" s="518"/>
      <c r="AY151" s="518"/>
      <c r="AZ151" s="518"/>
      <c r="BA151" s="518"/>
      <c r="BB151" s="518"/>
      <c r="BC151" s="518"/>
      <c r="BD151" s="518"/>
      <c r="BE151" s="518"/>
      <c r="BF151" s="518"/>
      <c r="BG151" s="518"/>
      <c r="BH151" s="518"/>
      <c r="BI151" s="519"/>
      <c r="BJ151" s="1"/>
    </row>
    <row r="152" spans="1:62" ht="17.25" customHeight="1">
      <c r="A152" s="190"/>
      <c r="B152" s="191"/>
      <c r="C152" s="191"/>
      <c r="D152" s="191"/>
      <c r="E152" s="191"/>
      <c r="F152" s="191"/>
      <c r="G152" s="191"/>
      <c r="H152" s="191"/>
      <c r="I152" s="191"/>
      <c r="J152" s="191"/>
      <c r="K152" s="191"/>
      <c r="L152" s="191"/>
      <c r="M152" s="191"/>
      <c r="N152" s="192"/>
      <c r="O152" s="190"/>
      <c r="P152" s="191"/>
      <c r="Q152" s="191"/>
      <c r="R152" s="191"/>
      <c r="S152" s="191"/>
      <c r="T152" s="191"/>
      <c r="U152" s="191"/>
      <c r="V152" s="191"/>
      <c r="W152" s="191"/>
      <c r="X152" s="191"/>
      <c r="Y152" s="191"/>
      <c r="Z152" s="191"/>
      <c r="AA152" s="191"/>
      <c r="AB152" s="191"/>
      <c r="AC152" s="192"/>
      <c r="AD152" s="2"/>
      <c r="AE152" s="15"/>
      <c r="AF152" s="64"/>
      <c r="AG152" s="65"/>
      <c r="AH152" s="65"/>
      <c r="AI152" s="65"/>
      <c r="AJ152" s="65"/>
      <c r="AK152" s="65"/>
      <c r="AL152" s="65"/>
      <c r="AM152" s="65"/>
      <c r="AN152" s="65"/>
      <c r="AO152" s="65"/>
      <c r="AP152" s="65"/>
      <c r="AQ152" s="65"/>
      <c r="AR152" s="65"/>
      <c r="AS152" s="65"/>
      <c r="AT152" s="65"/>
      <c r="AU152" s="65"/>
      <c r="AV152" s="65"/>
      <c r="AW152" s="66"/>
      <c r="AX152" s="65"/>
      <c r="AY152" s="65"/>
      <c r="AZ152" s="65"/>
      <c r="BA152" s="65"/>
      <c r="BB152" s="65"/>
      <c r="BC152" s="65"/>
      <c r="BD152" s="65"/>
      <c r="BE152" s="65"/>
      <c r="BF152" s="65"/>
      <c r="BG152" s="65"/>
      <c r="BH152" s="65"/>
      <c r="BI152" s="66"/>
      <c r="BJ152" s="1"/>
    </row>
    <row r="153" spans="1:62" ht="17.25" customHeight="1">
      <c r="A153" s="193"/>
      <c r="B153" s="20" t="s">
        <v>231</v>
      </c>
      <c r="C153" s="20"/>
      <c r="D153" s="20"/>
      <c r="E153" s="20"/>
      <c r="F153" s="20"/>
      <c r="G153" s="20"/>
      <c r="H153" s="20"/>
      <c r="I153" s="20"/>
      <c r="J153" s="20"/>
      <c r="K153" s="20"/>
      <c r="L153" s="20"/>
      <c r="M153" s="20"/>
      <c r="N153" s="101"/>
      <c r="O153" s="193"/>
      <c r="P153" s="177"/>
      <c r="Q153" s="177"/>
      <c r="R153" s="177"/>
      <c r="S153" s="177"/>
      <c r="T153" s="177"/>
      <c r="U153" s="177"/>
      <c r="V153" s="177"/>
      <c r="W153" s="884">
        <f>R180</f>
        <v>0</v>
      </c>
      <c r="X153" s="884"/>
      <c r="Y153" s="884"/>
      <c r="Z153" s="884"/>
      <c r="AA153" s="884"/>
      <c r="AB153" s="884"/>
      <c r="AC153" s="194" t="s">
        <v>100</v>
      </c>
      <c r="AD153" s="2"/>
      <c r="AE153" s="15"/>
      <c r="AF153" s="70"/>
      <c r="AG153" s="15" t="s">
        <v>232</v>
      </c>
      <c r="AH153" s="15"/>
      <c r="AI153" s="15"/>
      <c r="AJ153" s="15"/>
      <c r="AK153" s="15"/>
      <c r="AL153" s="15"/>
      <c r="AM153" s="15"/>
      <c r="AN153" s="15"/>
      <c r="AO153" s="15"/>
      <c r="AP153" s="15"/>
      <c r="AQ153" s="15"/>
      <c r="AR153" s="15"/>
      <c r="AS153" s="15"/>
      <c r="AT153" s="15"/>
      <c r="AU153" s="15"/>
      <c r="AV153" s="15"/>
      <c r="AW153" s="69"/>
      <c r="AX153" s="15"/>
      <c r="AY153" s="15"/>
      <c r="AZ153" s="15"/>
      <c r="BA153" s="15"/>
      <c r="BB153" s="15"/>
      <c r="BC153" s="675">
        <f>AX180</f>
        <v>73332</v>
      </c>
      <c r="BD153" s="675"/>
      <c r="BE153" s="675"/>
      <c r="BF153" s="675"/>
      <c r="BG153" s="675"/>
      <c r="BH153" s="15" t="s">
        <v>100</v>
      </c>
      <c r="BI153" s="69"/>
      <c r="BJ153" s="1"/>
    </row>
    <row r="154" spans="1:62" ht="17.25" customHeight="1">
      <c r="A154" s="193"/>
      <c r="B154" s="20"/>
      <c r="C154" s="885"/>
      <c r="D154" s="20"/>
      <c r="E154" s="20"/>
      <c r="F154" s="20"/>
      <c r="G154" s="20"/>
      <c r="H154" s="20"/>
      <c r="I154" s="20"/>
      <c r="J154" s="20"/>
      <c r="K154" s="20"/>
      <c r="L154" s="20"/>
      <c r="M154" s="20"/>
      <c r="N154" s="101"/>
      <c r="O154" s="193"/>
      <c r="P154" s="177"/>
      <c r="Q154" s="177"/>
      <c r="R154" s="177"/>
      <c r="S154" s="177"/>
      <c r="T154" s="177"/>
      <c r="U154" s="177"/>
      <c r="V154" s="177"/>
      <c r="W154" s="886"/>
      <c r="X154" s="886"/>
      <c r="Y154" s="886"/>
      <c r="Z154" s="886"/>
      <c r="AA154" s="886"/>
      <c r="AB154" s="886"/>
      <c r="AC154" s="194"/>
      <c r="AD154" s="2"/>
      <c r="AE154" s="15"/>
      <c r="AF154" s="70"/>
      <c r="AG154" s="15"/>
      <c r="AH154" s="75"/>
      <c r="AI154" s="15"/>
      <c r="AJ154" s="15"/>
      <c r="AK154" s="15"/>
      <c r="AL154" s="15"/>
      <c r="AM154" s="15"/>
      <c r="AN154" s="15"/>
      <c r="AO154" s="15"/>
      <c r="AP154" s="15"/>
      <c r="AQ154" s="15"/>
      <c r="AR154" s="15"/>
      <c r="AS154" s="15"/>
      <c r="AT154" s="15"/>
      <c r="AU154" s="15"/>
      <c r="AV154" s="15"/>
      <c r="AW154" s="69"/>
      <c r="AX154" s="15"/>
      <c r="AY154" s="15"/>
      <c r="AZ154" s="15"/>
      <c r="BA154" s="15"/>
      <c r="BB154" s="15"/>
      <c r="BC154" s="17"/>
      <c r="BD154" s="17"/>
      <c r="BE154" s="17"/>
      <c r="BF154" s="17"/>
      <c r="BG154" s="17"/>
      <c r="BH154" s="15"/>
      <c r="BI154" s="69"/>
      <c r="BJ154" s="1"/>
    </row>
    <row r="155" spans="1:62" ht="17.25" customHeight="1">
      <c r="A155" s="193"/>
      <c r="B155" s="20" t="s">
        <v>146</v>
      </c>
      <c r="C155" s="20"/>
      <c r="D155" s="20"/>
      <c r="E155" s="20"/>
      <c r="F155" s="20"/>
      <c r="G155" s="20"/>
      <c r="H155" s="20"/>
      <c r="I155" s="20"/>
      <c r="J155" s="20"/>
      <c r="K155" s="20"/>
      <c r="L155" s="20"/>
      <c r="M155" s="20"/>
      <c r="N155" s="101"/>
      <c r="O155" s="193"/>
      <c r="P155" s="177"/>
      <c r="Q155" s="177"/>
      <c r="R155" s="177"/>
      <c r="S155" s="177"/>
      <c r="T155" s="177"/>
      <c r="U155" s="177"/>
      <c r="V155" s="177"/>
      <c r="W155" s="884">
        <f>W159-W153</f>
        <v>0</v>
      </c>
      <c r="X155" s="884"/>
      <c r="Y155" s="884"/>
      <c r="Z155" s="884"/>
      <c r="AA155" s="884"/>
      <c r="AB155" s="884"/>
      <c r="AC155" s="194" t="s">
        <v>100</v>
      </c>
      <c r="AD155" s="2"/>
      <c r="AE155" s="15"/>
      <c r="AF155" s="70"/>
      <c r="AG155" s="15" t="s">
        <v>146</v>
      </c>
      <c r="AH155" s="15"/>
      <c r="AI155" s="15"/>
      <c r="AJ155" s="15"/>
      <c r="AK155" s="15"/>
      <c r="AL155" s="15"/>
      <c r="AM155" s="15"/>
      <c r="AN155" s="15"/>
      <c r="AO155" s="15"/>
      <c r="AP155" s="15"/>
      <c r="AQ155" s="15"/>
      <c r="AR155" s="15"/>
      <c r="AS155" s="15"/>
      <c r="AT155" s="15"/>
      <c r="AU155" s="15"/>
      <c r="AV155" s="15"/>
      <c r="AW155" s="69"/>
      <c r="AX155" s="15"/>
      <c r="AY155" s="15"/>
      <c r="AZ155" s="15"/>
      <c r="BA155" s="15"/>
      <c r="BB155" s="15"/>
      <c r="BC155" s="675">
        <f>BC159-BC153</f>
        <v>53168</v>
      </c>
      <c r="BD155" s="675"/>
      <c r="BE155" s="675"/>
      <c r="BF155" s="675"/>
      <c r="BG155" s="675"/>
      <c r="BH155" s="15" t="s">
        <v>100</v>
      </c>
      <c r="BI155" s="69"/>
      <c r="BJ155" s="1"/>
    </row>
    <row r="156" spans="1:62" ht="17.25" customHeight="1">
      <c r="A156" s="193"/>
      <c r="B156" s="20"/>
      <c r="C156" s="885"/>
      <c r="D156" s="20"/>
      <c r="E156" s="20"/>
      <c r="F156" s="20"/>
      <c r="G156" s="20"/>
      <c r="H156" s="20"/>
      <c r="I156" s="20"/>
      <c r="J156" s="20"/>
      <c r="K156" s="20"/>
      <c r="L156" s="20"/>
      <c r="M156" s="20"/>
      <c r="N156" s="101"/>
      <c r="O156" s="193"/>
      <c r="P156" s="177"/>
      <c r="Q156" s="177"/>
      <c r="R156" s="177"/>
      <c r="S156" s="177"/>
      <c r="T156" s="177"/>
      <c r="U156" s="177"/>
      <c r="V156" s="177"/>
      <c r="W156" s="886"/>
      <c r="X156" s="886"/>
      <c r="Y156" s="886"/>
      <c r="Z156" s="886"/>
      <c r="AA156" s="886"/>
      <c r="AB156" s="886"/>
      <c r="AC156" s="194"/>
      <c r="AD156" s="2"/>
      <c r="AE156" s="15"/>
      <c r="AF156" s="70"/>
      <c r="AG156" s="15"/>
      <c r="AH156" s="75"/>
      <c r="AI156" s="15"/>
      <c r="AJ156" s="15"/>
      <c r="AK156" s="15"/>
      <c r="AL156" s="15"/>
      <c r="AM156" s="15"/>
      <c r="AN156" s="15"/>
      <c r="AO156" s="15"/>
      <c r="AP156" s="15"/>
      <c r="AQ156" s="15"/>
      <c r="AR156" s="15"/>
      <c r="AS156" s="15"/>
      <c r="AT156" s="15"/>
      <c r="AU156" s="15"/>
      <c r="AV156" s="15"/>
      <c r="AW156" s="69"/>
      <c r="AX156" s="15"/>
      <c r="AY156" s="15"/>
      <c r="AZ156" s="15"/>
      <c r="BA156" s="15"/>
      <c r="BB156" s="15"/>
      <c r="BC156" s="17"/>
      <c r="BD156" s="17"/>
      <c r="BE156" s="17"/>
      <c r="BF156" s="17"/>
      <c r="BG156" s="17"/>
      <c r="BH156" s="15"/>
      <c r="BI156" s="69"/>
      <c r="BJ156" s="1"/>
    </row>
    <row r="157" spans="1:62" ht="17.25" customHeight="1">
      <c r="A157" s="193"/>
      <c r="B157" s="20" t="s">
        <v>147</v>
      </c>
      <c r="C157" s="20"/>
      <c r="D157" s="20"/>
      <c r="E157" s="20"/>
      <c r="F157" s="20"/>
      <c r="G157" s="20"/>
      <c r="H157" s="20"/>
      <c r="I157" s="20"/>
      <c r="J157" s="20"/>
      <c r="K157" s="20"/>
      <c r="L157" s="20"/>
      <c r="M157" s="20"/>
      <c r="N157" s="101"/>
      <c r="O157" s="193"/>
      <c r="P157" s="177"/>
      <c r="Q157" s="177"/>
      <c r="R157" s="177"/>
      <c r="S157" s="177"/>
      <c r="T157" s="177"/>
      <c r="U157" s="177"/>
      <c r="V157" s="177"/>
      <c r="W157" s="887"/>
      <c r="X157" s="887"/>
      <c r="Y157" s="887"/>
      <c r="Z157" s="887"/>
      <c r="AA157" s="887"/>
      <c r="AB157" s="887"/>
      <c r="AC157" s="194" t="s">
        <v>100</v>
      </c>
      <c r="AD157" s="2"/>
      <c r="AE157" s="15"/>
      <c r="AF157" s="70"/>
      <c r="AG157" s="15" t="s">
        <v>147</v>
      </c>
      <c r="AH157" s="15"/>
      <c r="AI157" s="15"/>
      <c r="AJ157" s="15"/>
      <c r="AK157" s="15"/>
      <c r="AL157" s="15"/>
      <c r="AM157" s="15"/>
      <c r="AN157" s="15"/>
      <c r="AO157" s="15"/>
      <c r="AP157" s="15"/>
      <c r="AQ157" s="15"/>
      <c r="AR157" s="15"/>
      <c r="AS157" s="15"/>
      <c r="AT157" s="15"/>
      <c r="AU157" s="15"/>
      <c r="AV157" s="15"/>
      <c r="AW157" s="69"/>
      <c r="AX157" s="15"/>
      <c r="AY157" s="15"/>
      <c r="AZ157" s="15"/>
      <c r="BA157" s="15"/>
      <c r="BB157" s="15"/>
      <c r="BC157" s="540">
        <v>0</v>
      </c>
      <c r="BD157" s="540"/>
      <c r="BE157" s="540"/>
      <c r="BF157" s="540"/>
      <c r="BG157" s="540"/>
      <c r="BH157" s="15" t="s">
        <v>100</v>
      </c>
      <c r="BI157" s="69"/>
      <c r="BJ157" s="1"/>
    </row>
    <row r="158" spans="1:62" ht="17.25" customHeight="1">
      <c r="A158" s="193"/>
      <c r="B158" s="20"/>
      <c r="C158" s="20"/>
      <c r="D158" s="20"/>
      <c r="E158" s="20"/>
      <c r="F158" s="20"/>
      <c r="G158" s="20"/>
      <c r="H158" s="20"/>
      <c r="I158" s="20"/>
      <c r="J158" s="20"/>
      <c r="K158" s="20"/>
      <c r="L158" s="20"/>
      <c r="M158" s="20"/>
      <c r="N158" s="101"/>
      <c r="O158" s="193"/>
      <c r="P158" s="177"/>
      <c r="Q158" s="177"/>
      <c r="R158" s="177"/>
      <c r="S158" s="177"/>
      <c r="T158" s="177"/>
      <c r="U158" s="177"/>
      <c r="V158" s="177"/>
      <c r="W158" s="886"/>
      <c r="X158" s="886"/>
      <c r="Y158" s="886"/>
      <c r="Z158" s="886"/>
      <c r="AA158" s="886"/>
      <c r="AB158" s="886"/>
      <c r="AC158" s="194"/>
      <c r="AD158" s="2"/>
      <c r="AE158" s="15"/>
      <c r="AF158" s="70"/>
      <c r="AG158" s="15"/>
      <c r="AH158" s="15"/>
      <c r="AI158" s="15"/>
      <c r="AJ158" s="15"/>
      <c r="AK158" s="15"/>
      <c r="AL158" s="15"/>
      <c r="AM158" s="15"/>
      <c r="AN158" s="15"/>
      <c r="AO158" s="15"/>
      <c r="AP158" s="15"/>
      <c r="AQ158" s="15"/>
      <c r="AR158" s="15"/>
      <c r="AS158" s="15"/>
      <c r="AT158" s="15"/>
      <c r="AU158" s="15"/>
      <c r="AV158" s="15"/>
      <c r="AW158" s="69"/>
      <c r="AX158" s="15"/>
      <c r="AY158" s="15"/>
      <c r="AZ158" s="15"/>
      <c r="BA158" s="15"/>
      <c r="BB158" s="15"/>
      <c r="BC158" s="17"/>
      <c r="BD158" s="17"/>
      <c r="BE158" s="17"/>
      <c r="BF158" s="17"/>
      <c r="BG158" s="17"/>
      <c r="BH158" s="15"/>
      <c r="BI158" s="69"/>
      <c r="BJ158" s="1"/>
    </row>
    <row r="159" spans="1:62" ht="17.25" customHeight="1">
      <c r="A159" s="193"/>
      <c r="B159" s="20"/>
      <c r="C159" s="20"/>
      <c r="D159" s="20"/>
      <c r="E159" s="20"/>
      <c r="F159" s="20"/>
      <c r="G159" s="20" t="s">
        <v>148</v>
      </c>
      <c r="H159" s="20"/>
      <c r="I159" s="20"/>
      <c r="J159" s="20"/>
      <c r="K159" s="20"/>
      <c r="L159" s="20"/>
      <c r="M159" s="20"/>
      <c r="N159" s="101"/>
      <c r="O159" s="193"/>
      <c r="P159" s="177"/>
      <c r="Q159" s="177"/>
      <c r="R159" s="177"/>
      <c r="S159" s="177"/>
      <c r="T159" s="177"/>
      <c r="U159" s="177"/>
      <c r="V159" s="177"/>
      <c r="W159" s="884">
        <f>Y177</f>
        <v>0</v>
      </c>
      <c r="X159" s="884"/>
      <c r="Y159" s="884"/>
      <c r="Z159" s="884"/>
      <c r="AA159" s="884"/>
      <c r="AB159" s="884"/>
      <c r="AC159" s="194" t="s">
        <v>100</v>
      </c>
      <c r="AD159" s="2"/>
      <c r="AE159" s="15"/>
      <c r="AF159" s="70"/>
      <c r="AG159" s="15"/>
      <c r="AH159" s="15"/>
      <c r="AI159" s="15"/>
      <c r="AJ159" s="15"/>
      <c r="AK159" s="15"/>
      <c r="AL159" s="15" t="s">
        <v>148</v>
      </c>
      <c r="AM159" s="15"/>
      <c r="AN159" s="15"/>
      <c r="AO159" s="15"/>
      <c r="AP159" s="15"/>
      <c r="AQ159" s="15"/>
      <c r="AR159" s="15"/>
      <c r="AS159" s="15"/>
      <c r="AT159" s="15"/>
      <c r="AU159" s="15"/>
      <c r="AV159" s="15"/>
      <c r="AW159" s="69"/>
      <c r="AX159" s="15"/>
      <c r="AY159" s="15"/>
      <c r="AZ159" s="15"/>
      <c r="BA159" s="15"/>
      <c r="BB159" s="15"/>
      <c r="BC159" s="675">
        <f>BE177</f>
        <v>126500</v>
      </c>
      <c r="BD159" s="675"/>
      <c r="BE159" s="675"/>
      <c r="BF159" s="675"/>
      <c r="BG159" s="675"/>
      <c r="BH159" s="15" t="s">
        <v>100</v>
      </c>
      <c r="BI159" s="69"/>
      <c r="BJ159" s="1"/>
    </row>
    <row r="160" spans="1:62" ht="17.25" customHeight="1">
      <c r="A160" s="195"/>
      <c r="B160" s="87"/>
      <c r="C160" s="87"/>
      <c r="D160" s="87"/>
      <c r="E160" s="87"/>
      <c r="F160" s="87"/>
      <c r="G160" s="87"/>
      <c r="H160" s="790" t="s">
        <v>149</v>
      </c>
      <c r="I160" s="87"/>
      <c r="J160" s="87"/>
      <c r="K160" s="87"/>
      <c r="L160" s="87"/>
      <c r="M160" s="87"/>
      <c r="N160" s="89"/>
      <c r="O160" s="195"/>
      <c r="P160" s="196"/>
      <c r="Q160" s="196"/>
      <c r="R160" s="196"/>
      <c r="S160" s="196"/>
      <c r="T160" s="196"/>
      <c r="U160" s="196"/>
      <c r="V160" s="196"/>
      <c r="W160" s="196"/>
      <c r="X160" s="196"/>
      <c r="Y160" s="196"/>
      <c r="Z160" s="196"/>
      <c r="AA160" s="196"/>
      <c r="AB160" s="196"/>
      <c r="AC160" s="197"/>
      <c r="AD160" s="2"/>
      <c r="AE160" s="15"/>
      <c r="AF160" s="71"/>
      <c r="AG160" s="72"/>
      <c r="AH160" s="72"/>
      <c r="AI160" s="72"/>
      <c r="AJ160" s="72"/>
      <c r="AK160" s="72"/>
      <c r="AL160" s="72"/>
      <c r="AM160" s="76" t="s">
        <v>149</v>
      </c>
      <c r="AN160" s="72"/>
      <c r="AO160" s="72"/>
      <c r="AP160" s="72"/>
      <c r="AQ160" s="72"/>
      <c r="AR160" s="72"/>
      <c r="AS160" s="72"/>
      <c r="AT160" s="72"/>
      <c r="AU160" s="72"/>
      <c r="AV160" s="72"/>
      <c r="AW160" s="73"/>
      <c r="AX160" s="72"/>
      <c r="AY160" s="72"/>
      <c r="AZ160" s="72"/>
      <c r="BA160" s="72"/>
      <c r="BB160" s="72"/>
      <c r="BC160" s="72"/>
      <c r="BD160" s="72"/>
      <c r="BE160" s="72"/>
      <c r="BF160" s="72"/>
      <c r="BG160" s="72"/>
      <c r="BH160" s="72"/>
      <c r="BI160" s="73"/>
      <c r="BJ160" s="1"/>
    </row>
    <row r="161" spans="1:62" ht="20.100000000000001" customHeight="1">
      <c r="A161" s="177">
        <v>2</v>
      </c>
      <c r="B161" s="177" t="s">
        <v>150</v>
      </c>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2"/>
      <c r="AE161" s="15"/>
      <c r="AF161" s="15">
        <v>2</v>
      </c>
      <c r="AG161" s="15" t="s">
        <v>150</v>
      </c>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
    </row>
    <row r="162" spans="1:62" ht="42" customHeight="1">
      <c r="A162" s="732" t="s">
        <v>151</v>
      </c>
      <c r="B162" s="733"/>
      <c r="C162" s="733"/>
      <c r="D162" s="733"/>
      <c r="E162" s="733"/>
      <c r="F162" s="733"/>
      <c r="G162" s="733"/>
      <c r="H162" s="888"/>
      <c r="I162" s="733"/>
      <c r="J162" s="733"/>
      <c r="K162" s="747" t="s">
        <v>206</v>
      </c>
      <c r="L162" s="792"/>
      <c r="M162" s="792"/>
      <c r="N162" s="792"/>
      <c r="O162" s="792"/>
      <c r="P162" s="792"/>
      <c r="Q162" s="747" t="s">
        <v>347</v>
      </c>
      <c r="R162" s="792"/>
      <c r="S162" s="792"/>
      <c r="T162" s="792"/>
      <c r="U162" s="792"/>
      <c r="V162" s="889"/>
      <c r="W162" s="890" t="s">
        <v>348</v>
      </c>
      <c r="X162" s="891"/>
      <c r="Y162" s="891"/>
      <c r="Z162" s="891"/>
      <c r="AA162" s="891"/>
      <c r="AB162" s="891"/>
      <c r="AC162" s="892"/>
      <c r="AD162" s="2"/>
      <c r="AE162" s="15"/>
      <c r="AF162" s="39" t="s">
        <v>151</v>
      </c>
      <c r="AG162" s="40"/>
      <c r="AH162" s="40"/>
      <c r="AI162" s="40"/>
      <c r="AJ162" s="40"/>
      <c r="AK162" s="40"/>
      <c r="AL162" s="40"/>
      <c r="AM162" s="40"/>
      <c r="AN162" s="40"/>
      <c r="AO162" s="40"/>
      <c r="AP162" s="40"/>
      <c r="AQ162" s="362" t="s">
        <v>233</v>
      </c>
      <c r="AR162" s="384"/>
      <c r="AS162" s="384"/>
      <c r="AT162" s="384"/>
      <c r="AU162" s="384"/>
      <c r="AV162" s="384"/>
      <c r="AW162" s="676" t="s">
        <v>301</v>
      </c>
      <c r="AX162" s="677"/>
      <c r="AY162" s="677"/>
      <c r="AZ162" s="677"/>
      <c r="BA162" s="677"/>
      <c r="BB162" s="678"/>
      <c r="BC162" s="362" t="s">
        <v>234</v>
      </c>
      <c r="BD162" s="384"/>
      <c r="BE162" s="384"/>
      <c r="BF162" s="384"/>
      <c r="BG162" s="384"/>
      <c r="BH162" s="384"/>
      <c r="BI162" s="384"/>
    </row>
    <row r="163" spans="1:62" ht="20.100000000000001" customHeight="1">
      <c r="A163" s="800" t="s">
        <v>235</v>
      </c>
      <c r="B163" s="801"/>
      <c r="C163" s="801"/>
      <c r="D163" s="801"/>
      <c r="E163" s="801"/>
      <c r="F163" s="801"/>
      <c r="G163" s="801"/>
      <c r="H163" s="801"/>
      <c r="I163" s="801"/>
      <c r="J163" s="801"/>
      <c r="K163" s="230"/>
      <c r="L163" s="228"/>
      <c r="M163" s="228"/>
      <c r="N163" s="228"/>
      <c r="O163" s="228"/>
      <c r="P163" s="229"/>
      <c r="Q163" s="230"/>
      <c r="R163" s="231"/>
      <c r="S163" s="231"/>
      <c r="T163" s="231"/>
      <c r="U163" s="228"/>
      <c r="V163" s="228"/>
      <c r="W163" s="232" t="s">
        <v>154</v>
      </c>
      <c r="X163" s="191"/>
      <c r="Y163" s="679"/>
      <c r="Z163" s="679"/>
      <c r="AA163" s="679"/>
      <c r="AB163" s="233" t="s">
        <v>155</v>
      </c>
      <c r="AC163" s="192"/>
      <c r="AD163" s="3"/>
      <c r="AE163" s="15"/>
      <c r="AF163" s="552" t="s">
        <v>235</v>
      </c>
      <c r="AG163" s="553"/>
      <c r="AH163" s="553"/>
      <c r="AI163" s="553"/>
      <c r="AJ163" s="553"/>
      <c r="AK163" s="553"/>
      <c r="AL163" s="553"/>
      <c r="AM163" s="553"/>
      <c r="AN163" s="553"/>
      <c r="AO163" s="553"/>
      <c r="AP163" s="556"/>
      <c r="AQ163" s="77"/>
      <c r="AR163" s="78"/>
      <c r="AS163" s="78"/>
      <c r="AT163" s="78"/>
      <c r="AU163" s="78"/>
      <c r="AV163" s="79"/>
      <c r="AW163" s="77"/>
      <c r="AX163" s="78"/>
      <c r="AY163" s="78"/>
      <c r="AZ163" s="78"/>
      <c r="BA163" s="78"/>
      <c r="BB163" s="79"/>
      <c r="BC163" s="81" t="s">
        <v>154</v>
      </c>
      <c r="BD163" s="82"/>
      <c r="BE163" s="680">
        <v>71500</v>
      </c>
      <c r="BF163" s="680"/>
      <c r="BG163" s="680"/>
      <c r="BH163" s="83" t="s">
        <v>155</v>
      </c>
      <c r="BI163" s="84"/>
    </row>
    <row r="164" spans="1:62" ht="20.100000000000001" customHeight="1">
      <c r="A164" s="803"/>
      <c r="B164" s="804"/>
      <c r="C164" s="804"/>
      <c r="D164" s="804"/>
      <c r="E164" s="804"/>
      <c r="F164" s="804"/>
      <c r="G164" s="804"/>
      <c r="H164" s="804"/>
      <c r="I164" s="804"/>
      <c r="J164" s="804"/>
      <c r="K164" s="195"/>
      <c r="L164" s="681">
        <f>申請書!O191</f>
        <v>0</v>
      </c>
      <c r="M164" s="681"/>
      <c r="N164" s="681"/>
      <c r="O164" s="234" t="s">
        <v>100</v>
      </c>
      <c r="P164" s="197"/>
      <c r="Q164" s="195"/>
      <c r="R164" s="681">
        <f>ROUNDDOWN(Y164*2/3,0)</f>
        <v>0</v>
      </c>
      <c r="S164" s="681"/>
      <c r="T164" s="681"/>
      <c r="U164" s="234" t="s">
        <v>100</v>
      </c>
      <c r="V164" s="196"/>
      <c r="W164" s="195"/>
      <c r="X164" s="196"/>
      <c r="Y164" s="681">
        <f>INT(Y163*100/110)</f>
        <v>0</v>
      </c>
      <c r="Z164" s="681"/>
      <c r="AA164" s="681"/>
      <c r="AB164" s="235" t="s">
        <v>100</v>
      </c>
      <c r="AC164" s="197"/>
      <c r="AD164" s="3"/>
      <c r="AE164" s="15"/>
      <c r="AF164" s="554"/>
      <c r="AG164" s="555"/>
      <c r="AH164" s="555"/>
      <c r="AI164" s="555"/>
      <c r="AJ164" s="555"/>
      <c r="AK164" s="555"/>
      <c r="AL164" s="555"/>
      <c r="AM164" s="555"/>
      <c r="AN164" s="555"/>
      <c r="AO164" s="555"/>
      <c r="AP164" s="557"/>
      <c r="AQ164" s="71"/>
      <c r="AR164" s="550">
        <f>+申請書!AT191</f>
        <v>40000</v>
      </c>
      <c r="AS164" s="550"/>
      <c r="AT164" s="550"/>
      <c r="AU164" s="213" t="s">
        <v>100</v>
      </c>
      <c r="AV164" s="89"/>
      <c r="AW164" s="86"/>
      <c r="AX164" s="681">
        <v>40000</v>
      </c>
      <c r="AY164" s="681"/>
      <c r="AZ164" s="681"/>
      <c r="BA164" s="85" t="s">
        <v>100</v>
      </c>
      <c r="BB164" s="73"/>
      <c r="BC164" s="87"/>
      <c r="BD164" s="87"/>
      <c r="BE164" s="681">
        <f>INT(BE163*100/110)</f>
        <v>65000</v>
      </c>
      <c r="BF164" s="681"/>
      <c r="BG164" s="681"/>
      <c r="BH164" s="88" t="s">
        <v>100</v>
      </c>
      <c r="BI164" s="89"/>
    </row>
    <row r="165" spans="1:62" ht="20.100000000000001" customHeight="1">
      <c r="A165" s="805" t="s">
        <v>236</v>
      </c>
      <c r="B165" s="806"/>
      <c r="C165" s="806"/>
      <c r="D165" s="806"/>
      <c r="E165" s="806"/>
      <c r="F165" s="806"/>
      <c r="G165" s="806"/>
      <c r="H165" s="806"/>
      <c r="I165" s="806"/>
      <c r="J165" s="806"/>
      <c r="K165" s="230"/>
      <c r="L165" s="236"/>
      <c r="M165" s="236"/>
      <c r="N165" s="236"/>
      <c r="O165" s="228"/>
      <c r="P165" s="229"/>
      <c r="Q165" s="230"/>
      <c r="R165" s="236"/>
      <c r="S165" s="236"/>
      <c r="T165" s="236"/>
      <c r="U165" s="228"/>
      <c r="V165" s="228"/>
      <c r="W165" s="232" t="s">
        <v>154</v>
      </c>
      <c r="X165" s="191"/>
      <c r="Y165" s="679"/>
      <c r="Z165" s="679"/>
      <c r="AA165" s="679"/>
      <c r="AB165" s="233" t="s">
        <v>155</v>
      </c>
      <c r="AC165" s="192"/>
      <c r="AD165" s="2"/>
      <c r="AE165" s="15"/>
      <c r="AF165" s="541" t="s">
        <v>236</v>
      </c>
      <c r="AG165" s="542"/>
      <c r="AH165" s="542"/>
      <c r="AI165" s="542"/>
      <c r="AJ165" s="542"/>
      <c r="AK165" s="542"/>
      <c r="AL165" s="542"/>
      <c r="AM165" s="542"/>
      <c r="AN165" s="542"/>
      <c r="AO165" s="542"/>
      <c r="AP165" s="543"/>
      <c r="AQ165" s="77"/>
      <c r="AR165" s="201"/>
      <c r="AS165" s="201"/>
      <c r="AT165" s="201"/>
      <c r="AU165" s="201"/>
      <c r="AV165" s="214"/>
      <c r="AW165" s="215"/>
      <c r="AX165" s="201"/>
      <c r="AY165" s="201"/>
      <c r="AZ165" s="201"/>
      <c r="BA165" s="78"/>
      <c r="BB165" s="79"/>
      <c r="BC165" s="81" t="s">
        <v>154</v>
      </c>
      <c r="BD165" s="82"/>
      <c r="BE165" s="680">
        <v>24200.000000000004</v>
      </c>
      <c r="BF165" s="680"/>
      <c r="BG165" s="680"/>
      <c r="BH165" s="83" t="s">
        <v>155</v>
      </c>
      <c r="BI165" s="84"/>
    </row>
    <row r="166" spans="1:62" ht="20.100000000000001" customHeight="1">
      <c r="A166" s="808"/>
      <c r="B166" s="809"/>
      <c r="C166" s="809"/>
      <c r="D166" s="809"/>
      <c r="E166" s="809"/>
      <c r="F166" s="809"/>
      <c r="G166" s="809"/>
      <c r="H166" s="809"/>
      <c r="I166" s="809"/>
      <c r="J166" s="809"/>
      <c r="K166" s="195"/>
      <c r="L166" s="681">
        <f>申請書!O193</f>
        <v>0</v>
      </c>
      <c r="M166" s="681"/>
      <c r="N166" s="681"/>
      <c r="O166" s="234" t="s">
        <v>100</v>
      </c>
      <c r="P166" s="197"/>
      <c r="Q166" s="195"/>
      <c r="R166" s="681">
        <f>ROUNDDOWN(Y166*2/3,0)</f>
        <v>0</v>
      </c>
      <c r="S166" s="681"/>
      <c r="T166" s="681"/>
      <c r="U166" s="234" t="s">
        <v>100</v>
      </c>
      <c r="V166" s="196"/>
      <c r="W166" s="195"/>
      <c r="X166" s="196"/>
      <c r="Y166" s="681">
        <f>INT(Y165*100/110)</f>
        <v>0</v>
      </c>
      <c r="Z166" s="681"/>
      <c r="AA166" s="681"/>
      <c r="AB166" s="235" t="s">
        <v>100</v>
      </c>
      <c r="AC166" s="197"/>
      <c r="AD166" s="2"/>
      <c r="AE166" s="15"/>
      <c r="AF166" s="544"/>
      <c r="AG166" s="545"/>
      <c r="AH166" s="545"/>
      <c r="AI166" s="545"/>
      <c r="AJ166" s="545"/>
      <c r="AK166" s="545"/>
      <c r="AL166" s="545"/>
      <c r="AM166" s="545"/>
      <c r="AN166" s="545"/>
      <c r="AO166" s="545"/>
      <c r="AP166" s="546"/>
      <c r="AQ166" s="71"/>
      <c r="AR166" s="550">
        <f>+申請書!AT193</f>
        <v>14666</v>
      </c>
      <c r="AS166" s="550"/>
      <c r="AT166" s="550"/>
      <c r="AU166" s="213" t="s">
        <v>100</v>
      </c>
      <c r="AV166" s="89"/>
      <c r="AW166" s="86"/>
      <c r="AX166" s="681">
        <f>ROUNDDOWN(BE166*2/3,0)</f>
        <v>14666</v>
      </c>
      <c r="AY166" s="681"/>
      <c r="AZ166" s="681"/>
      <c r="BA166" s="85" t="s">
        <v>100</v>
      </c>
      <c r="BB166" s="73"/>
      <c r="BC166" s="87"/>
      <c r="BD166" s="87"/>
      <c r="BE166" s="681">
        <f>INT(BE165*100/110)</f>
        <v>22000</v>
      </c>
      <c r="BF166" s="681"/>
      <c r="BG166" s="681"/>
      <c r="BH166" s="88" t="s">
        <v>100</v>
      </c>
      <c r="BI166" s="89"/>
    </row>
    <row r="167" spans="1:62" ht="20.100000000000001" customHeight="1">
      <c r="A167" s="805" t="s">
        <v>237</v>
      </c>
      <c r="B167" s="806"/>
      <c r="C167" s="806"/>
      <c r="D167" s="893" t="s">
        <v>238</v>
      </c>
      <c r="E167" s="893"/>
      <c r="F167" s="893"/>
      <c r="G167" s="893"/>
      <c r="H167" s="893"/>
      <c r="I167" s="893"/>
      <c r="J167" s="82"/>
      <c r="K167" s="230"/>
      <c r="L167" s="236"/>
      <c r="M167" s="236"/>
      <c r="N167" s="236"/>
      <c r="O167" s="228"/>
      <c r="P167" s="229"/>
      <c r="Q167" s="230"/>
      <c r="R167" s="236"/>
      <c r="S167" s="236"/>
      <c r="T167" s="236"/>
      <c r="U167" s="228"/>
      <c r="V167" s="228"/>
      <c r="W167" s="232" t="s">
        <v>154</v>
      </c>
      <c r="X167" s="191"/>
      <c r="Y167" s="679"/>
      <c r="Z167" s="679"/>
      <c r="AA167" s="679"/>
      <c r="AB167" s="233" t="s">
        <v>155</v>
      </c>
      <c r="AC167" s="192"/>
      <c r="AD167" s="2"/>
      <c r="AE167" s="15"/>
      <c r="AF167" s="541" t="s">
        <v>237</v>
      </c>
      <c r="AG167" s="542"/>
      <c r="AH167" s="542"/>
      <c r="AI167" s="682" t="s">
        <v>238</v>
      </c>
      <c r="AJ167" s="682"/>
      <c r="AK167" s="682"/>
      <c r="AL167" s="682"/>
      <c r="AM167" s="682"/>
      <c r="AN167" s="682"/>
      <c r="AO167" s="65"/>
      <c r="AP167" s="66"/>
      <c r="AQ167" s="77"/>
      <c r="AR167" s="201"/>
      <c r="AS167" s="201"/>
      <c r="AT167" s="201"/>
      <c r="AU167" s="201"/>
      <c r="AV167" s="214"/>
      <c r="AW167" s="215"/>
      <c r="AX167" s="201"/>
      <c r="AY167" s="201"/>
      <c r="AZ167" s="201"/>
      <c r="BA167" s="78"/>
      <c r="BB167" s="79"/>
      <c r="BC167" s="81" t="s">
        <v>154</v>
      </c>
      <c r="BD167" s="82"/>
      <c r="BE167" s="680">
        <v>30800.000000000004</v>
      </c>
      <c r="BF167" s="680"/>
      <c r="BG167" s="680"/>
      <c r="BH167" s="83" t="s">
        <v>155</v>
      </c>
      <c r="BI167" s="84"/>
    </row>
    <row r="168" spans="1:62" ht="20.100000000000001" customHeight="1">
      <c r="A168" s="808"/>
      <c r="B168" s="809"/>
      <c r="C168" s="809"/>
      <c r="D168" s="894"/>
      <c r="E168" s="894"/>
      <c r="F168" s="894"/>
      <c r="G168" s="894"/>
      <c r="H168" s="894"/>
      <c r="I168" s="894"/>
      <c r="J168" s="20"/>
      <c r="K168" s="195"/>
      <c r="L168" s="681">
        <f>申請書!O195</f>
        <v>0</v>
      </c>
      <c r="M168" s="681"/>
      <c r="N168" s="681"/>
      <c r="O168" s="234" t="s">
        <v>100</v>
      </c>
      <c r="P168" s="197"/>
      <c r="Q168" s="195"/>
      <c r="R168" s="681">
        <f>ROUNDDOWN(Y168*2/3,0)</f>
        <v>0</v>
      </c>
      <c r="S168" s="681"/>
      <c r="T168" s="681"/>
      <c r="U168" s="234" t="s">
        <v>100</v>
      </c>
      <c r="V168" s="196"/>
      <c r="W168" s="195"/>
      <c r="X168" s="196"/>
      <c r="Y168" s="681">
        <f>INT(Y167*100/110)</f>
        <v>0</v>
      </c>
      <c r="Z168" s="681"/>
      <c r="AA168" s="681"/>
      <c r="AB168" s="235" t="s">
        <v>100</v>
      </c>
      <c r="AC168" s="197"/>
      <c r="AD168" s="2"/>
      <c r="AE168" s="15"/>
      <c r="AF168" s="544"/>
      <c r="AG168" s="545"/>
      <c r="AH168" s="545"/>
      <c r="AI168" s="683"/>
      <c r="AJ168" s="683"/>
      <c r="AK168" s="683"/>
      <c r="AL168" s="683"/>
      <c r="AM168" s="683"/>
      <c r="AN168" s="683"/>
      <c r="AO168" s="15"/>
      <c r="AP168" s="69"/>
      <c r="AQ168" s="71"/>
      <c r="AR168" s="550">
        <f>+申請書!AT195</f>
        <v>20666</v>
      </c>
      <c r="AS168" s="550"/>
      <c r="AT168" s="550"/>
      <c r="AU168" s="213" t="s">
        <v>100</v>
      </c>
      <c r="AV168" s="89"/>
      <c r="AW168" s="86"/>
      <c r="AX168" s="681">
        <f>ROUNDDOWN(BE168*2/3,0)</f>
        <v>18666</v>
      </c>
      <c r="AY168" s="681"/>
      <c r="AZ168" s="681"/>
      <c r="BA168" s="85" t="s">
        <v>100</v>
      </c>
      <c r="BB168" s="73"/>
      <c r="BC168" s="87"/>
      <c r="BD168" s="87"/>
      <c r="BE168" s="681">
        <f>INT(BE167*100/110)</f>
        <v>28000</v>
      </c>
      <c r="BF168" s="681"/>
      <c r="BG168" s="681"/>
      <c r="BH168" s="88" t="s">
        <v>100</v>
      </c>
      <c r="BI168" s="89"/>
    </row>
    <row r="169" spans="1:62" ht="20.100000000000001" customHeight="1">
      <c r="A169" s="805" t="s">
        <v>159</v>
      </c>
      <c r="B169" s="806"/>
      <c r="C169" s="806"/>
      <c r="D169" s="806"/>
      <c r="E169" s="806"/>
      <c r="F169" s="806"/>
      <c r="G169" s="82"/>
      <c r="H169" s="82"/>
      <c r="I169" s="82"/>
      <c r="J169" s="82"/>
      <c r="K169" s="230"/>
      <c r="L169" s="236"/>
      <c r="M169" s="236"/>
      <c r="N169" s="236"/>
      <c r="O169" s="228"/>
      <c r="P169" s="229"/>
      <c r="Q169" s="230"/>
      <c r="R169" s="236"/>
      <c r="S169" s="236"/>
      <c r="T169" s="236"/>
      <c r="U169" s="228"/>
      <c r="V169" s="228"/>
      <c r="W169" s="232" t="s">
        <v>154</v>
      </c>
      <c r="X169" s="191"/>
      <c r="Y169" s="679"/>
      <c r="Z169" s="679"/>
      <c r="AA169" s="679"/>
      <c r="AB169" s="233" t="s">
        <v>155</v>
      </c>
      <c r="AC169" s="192"/>
      <c r="AD169" s="2"/>
      <c r="AE169" s="15"/>
      <c r="AF169" s="541" t="s">
        <v>159</v>
      </c>
      <c r="AG169" s="542"/>
      <c r="AH169" s="542"/>
      <c r="AI169" s="542"/>
      <c r="AJ169" s="542"/>
      <c r="AK169" s="542"/>
      <c r="AL169" s="542"/>
      <c r="AM169" s="542"/>
      <c r="AN169" s="542"/>
      <c r="AO169" s="542"/>
      <c r="AP169" s="543"/>
      <c r="AQ169" s="77"/>
      <c r="AR169" s="201"/>
      <c r="AS169" s="201"/>
      <c r="AT169" s="201"/>
      <c r="AU169" s="201"/>
      <c r="AV169" s="214"/>
      <c r="AW169" s="215"/>
      <c r="AX169" s="201"/>
      <c r="AY169" s="201"/>
      <c r="AZ169" s="201"/>
      <c r="BA169" s="78"/>
      <c r="BB169" s="79"/>
      <c r="BC169" s="81" t="s">
        <v>154</v>
      </c>
      <c r="BD169" s="82"/>
      <c r="BE169" s="680">
        <v>0</v>
      </c>
      <c r="BF169" s="680"/>
      <c r="BG169" s="680"/>
      <c r="BH169" s="83" t="s">
        <v>155</v>
      </c>
      <c r="BI169" s="84"/>
    </row>
    <row r="170" spans="1:62" ht="20.100000000000001" customHeight="1">
      <c r="A170" s="808"/>
      <c r="B170" s="809"/>
      <c r="C170" s="809"/>
      <c r="D170" s="809"/>
      <c r="E170" s="809"/>
      <c r="F170" s="809"/>
      <c r="G170" s="20"/>
      <c r="H170" s="20"/>
      <c r="I170" s="20"/>
      <c r="J170" s="20"/>
      <c r="K170" s="195"/>
      <c r="L170" s="681">
        <f>申請書!O197</f>
        <v>0</v>
      </c>
      <c r="M170" s="681"/>
      <c r="N170" s="681"/>
      <c r="O170" s="234" t="s">
        <v>100</v>
      </c>
      <c r="P170" s="197"/>
      <c r="Q170" s="195"/>
      <c r="R170" s="681">
        <f>ROUNDDOWN(Y170*2/3,0)</f>
        <v>0</v>
      </c>
      <c r="S170" s="681"/>
      <c r="T170" s="681"/>
      <c r="U170" s="234" t="s">
        <v>100</v>
      </c>
      <c r="V170" s="196"/>
      <c r="W170" s="195"/>
      <c r="X170" s="196"/>
      <c r="Y170" s="681">
        <f>INT(Y169*100/110)</f>
        <v>0</v>
      </c>
      <c r="Z170" s="681"/>
      <c r="AA170" s="681"/>
      <c r="AB170" s="235" t="s">
        <v>100</v>
      </c>
      <c r="AC170" s="197"/>
      <c r="AD170" s="2"/>
      <c r="AE170" s="15"/>
      <c r="AF170" s="544"/>
      <c r="AG170" s="545"/>
      <c r="AH170" s="545"/>
      <c r="AI170" s="545"/>
      <c r="AJ170" s="545"/>
      <c r="AK170" s="545"/>
      <c r="AL170" s="545"/>
      <c r="AM170" s="545"/>
      <c r="AN170" s="545"/>
      <c r="AO170" s="545"/>
      <c r="AP170" s="546"/>
      <c r="AQ170" s="71"/>
      <c r="AR170" s="550">
        <f>+申請書!AT197</f>
        <v>0</v>
      </c>
      <c r="AS170" s="550"/>
      <c r="AT170" s="550"/>
      <c r="AU170" s="213" t="s">
        <v>100</v>
      </c>
      <c r="AV170" s="89"/>
      <c r="AW170" s="86"/>
      <c r="AX170" s="550">
        <f>ROUNDDOWN(BE170*2/3,0)</f>
        <v>0</v>
      </c>
      <c r="AY170" s="550"/>
      <c r="AZ170" s="550"/>
      <c r="BA170" s="85" t="s">
        <v>100</v>
      </c>
      <c r="BB170" s="73"/>
      <c r="BC170" s="87"/>
      <c r="BD170" s="87"/>
      <c r="BE170" s="681">
        <f>INT(BE169*100/110)</f>
        <v>0</v>
      </c>
      <c r="BF170" s="681"/>
      <c r="BG170" s="681"/>
      <c r="BH170" s="88" t="s">
        <v>100</v>
      </c>
      <c r="BI170" s="89"/>
    </row>
    <row r="171" spans="1:62" ht="20.100000000000001" customHeight="1">
      <c r="A171" s="800" t="s">
        <v>239</v>
      </c>
      <c r="B171" s="801"/>
      <c r="C171" s="801"/>
      <c r="D171" s="801"/>
      <c r="E171" s="801"/>
      <c r="F171" s="801"/>
      <c r="G171" s="801"/>
      <c r="H171" s="801"/>
      <c r="I171" s="801"/>
      <c r="J171" s="801"/>
      <c r="K171" s="230"/>
      <c r="L171" s="236"/>
      <c r="M171" s="236"/>
      <c r="N171" s="236"/>
      <c r="O171" s="228"/>
      <c r="P171" s="229"/>
      <c r="Q171" s="230"/>
      <c r="R171" s="236"/>
      <c r="S171" s="236"/>
      <c r="T171" s="236"/>
      <c r="U171" s="228"/>
      <c r="V171" s="228"/>
      <c r="W171" s="232" t="s">
        <v>154</v>
      </c>
      <c r="X171" s="191"/>
      <c r="Y171" s="679"/>
      <c r="Z171" s="679"/>
      <c r="AA171" s="679"/>
      <c r="AB171" s="233" t="s">
        <v>155</v>
      </c>
      <c r="AC171" s="192"/>
      <c r="AD171" s="6"/>
      <c r="AE171" s="22"/>
      <c r="AF171" s="552" t="s">
        <v>239</v>
      </c>
      <c r="AG171" s="553"/>
      <c r="AH171" s="553"/>
      <c r="AI171" s="553"/>
      <c r="AJ171" s="553"/>
      <c r="AK171" s="553"/>
      <c r="AL171" s="553"/>
      <c r="AM171" s="553"/>
      <c r="AN171" s="553"/>
      <c r="AO171" s="553"/>
      <c r="AP171" s="556"/>
      <c r="AQ171" s="77"/>
      <c r="AR171" s="201"/>
      <c r="AS171" s="201"/>
      <c r="AT171" s="201"/>
      <c r="AU171" s="201"/>
      <c r="AV171" s="214"/>
      <c r="AW171" s="215"/>
      <c r="AX171" s="201"/>
      <c r="AY171" s="201"/>
      <c r="AZ171" s="201"/>
      <c r="BA171" s="78"/>
      <c r="BB171" s="79"/>
      <c r="BC171" s="81" t="s">
        <v>154</v>
      </c>
      <c r="BD171" s="82"/>
      <c r="BE171" s="680">
        <v>0</v>
      </c>
      <c r="BF171" s="680"/>
      <c r="BG171" s="680"/>
      <c r="BH171" s="83" t="s">
        <v>155</v>
      </c>
      <c r="BI171" s="84"/>
    </row>
    <row r="172" spans="1:62" ht="20.100000000000001" customHeight="1">
      <c r="A172" s="803"/>
      <c r="B172" s="804"/>
      <c r="C172" s="804"/>
      <c r="D172" s="804"/>
      <c r="E172" s="804"/>
      <c r="F172" s="804"/>
      <c r="G172" s="804"/>
      <c r="H172" s="804"/>
      <c r="I172" s="804"/>
      <c r="J172" s="804"/>
      <c r="K172" s="195"/>
      <c r="L172" s="681">
        <f>申請書!O199</f>
        <v>0</v>
      </c>
      <c r="M172" s="681"/>
      <c r="N172" s="681"/>
      <c r="O172" s="234" t="s">
        <v>100</v>
      </c>
      <c r="P172" s="197"/>
      <c r="Q172" s="195"/>
      <c r="R172" s="681">
        <f>ROUNDDOWN(Y172*2/3,0)</f>
        <v>0</v>
      </c>
      <c r="S172" s="681"/>
      <c r="T172" s="681"/>
      <c r="U172" s="234" t="s">
        <v>100</v>
      </c>
      <c r="V172" s="196"/>
      <c r="W172" s="195"/>
      <c r="X172" s="196"/>
      <c r="Y172" s="681">
        <f>INT(Y171*100/110)</f>
        <v>0</v>
      </c>
      <c r="Z172" s="681"/>
      <c r="AA172" s="681"/>
      <c r="AB172" s="235" t="s">
        <v>100</v>
      </c>
      <c r="AC172" s="197"/>
      <c r="AD172" s="6"/>
      <c r="AE172" s="22"/>
      <c r="AF172" s="554"/>
      <c r="AG172" s="555"/>
      <c r="AH172" s="555"/>
      <c r="AI172" s="555"/>
      <c r="AJ172" s="555"/>
      <c r="AK172" s="555"/>
      <c r="AL172" s="555"/>
      <c r="AM172" s="555"/>
      <c r="AN172" s="555"/>
      <c r="AO172" s="555"/>
      <c r="AP172" s="557"/>
      <c r="AQ172" s="71"/>
      <c r="AR172" s="550">
        <f>+申請書!AT199</f>
        <v>0</v>
      </c>
      <c r="AS172" s="550"/>
      <c r="AT172" s="550"/>
      <c r="AU172" s="213" t="s">
        <v>100</v>
      </c>
      <c r="AV172" s="89"/>
      <c r="AW172" s="86"/>
      <c r="AX172" s="550">
        <f>ROUNDDOWN(BE172*2/3,0)</f>
        <v>0</v>
      </c>
      <c r="AY172" s="550"/>
      <c r="AZ172" s="550"/>
      <c r="BA172" s="85" t="s">
        <v>100</v>
      </c>
      <c r="BB172" s="73"/>
      <c r="BC172" s="87"/>
      <c r="BD172" s="87"/>
      <c r="BE172" s="681">
        <f>INT(BE171*100/110)</f>
        <v>0</v>
      </c>
      <c r="BF172" s="681"/>
      <c r="BG172" s="681"/>
      <c r="BH172" s="88" t="s">
        <v>100</v>
      </c>
      <c r="BI172" s="89"/>
    </row>
    <row r="173" spans="1:62" ht="20.100000000000001" customHeight="1">
      <c r="A173" s="800" t="s">
        <v>161</v>
      </c>
      <c r="B173" s="801"/>
      <c r="C173" s="801"/>
      <c r="D173" s="801"/>
      <c r="E173" s="895"/>
      <c r="F173" s="895"/>
      <c r="G173" s="895"/>
      <c r="H173" s="895"/>
      <c r="I173" s="895"/>
      <c r="J173" s="895"/>
      <c r="K173" s="230"/>
      <c r="L173" s="236"/>
      <c r="M173" s="236"/>
      <c r="N173" s="236"/>
      <c r="O173" s="228"/>
      <c r="P173" s="229"/>
      <c r="Q173" s="230"/>
      <c r="R173" s="236"/>
      <c r="S173" s="236"/>
      <c r="T173" s="236"/>
      <c r="U173" s="228"/>
      <c r="V173" s="228"/>
      <c r="W173" s="232" t="s">
        <v>154</v>
      </c>
      <c r="X173" s="191"/>
      <c r="Y173" s="679"/>
      <c r="Z173" s="679"/>
      <c r="AA173" s="679"/>
      <c r="AB173" s="233" t="s">
        <v>155</v>
      </c>
      <c r="AC173" s="192"/>
      <c r="AD173" s="6"/>
      <c r="AE173" s="22"/>
      <c r="AF173" s="552" t="s">
        <v>161</v>
      </c>
      <c r="AG173" s="553"/>
      <c r="AH173" s="553"/>
      <c r="AI173" s="553"/>
      <c r="AJ173" s="553"/>
      <c r="AK173" s="553"/>
      <c r="AL173" s="553"/>
      <c r="AM173" s="553"/>
      <c r="AN173" s="553"/>
      <c r="AO173" s="553"/>
      <c r="AP173" s="556"/>
      <c r="AQ173" s="77"/>
      <c r="AR173" s="201"/>
      <c r="AS173" s="201"/>
      <c r="AT173" s="201"/>
      <c r="AU173" s="201"/>
      <c r="AV173" s="214"/>
      <c r="AW173" s="215"/>
      <c r="AX173" s="201"/>
      <c r="AY173" s="201"/>
      <c r="AZ173" s="201"/>
      <c r="BA173" s="78"/>
      <c r="BB173" s="79"/>
      <c r="BC173" s="81" t="s">
        <v>154</v>
      </c>
      <c r="BD173" s="82"/>
      <c r="BE173" s="680">
        <v>0</v>
      </c>
      <c r="BF173" s="680"/>
      <c r="BG173" s="680"/>
      <c r="BH173" s="83" t="s">
        <v>155</v>
      </c>
      <c r="BI173" s="84"/>
    </row>
    <row r="174" spans="1:62" ht="20.100000000000001" customHeight="1">
      <c r="A174" s="803"/>
      <c r="B174" s="804"/>
      <c r="C174" s="804"/>
      <c r="D174" s="804"/>
      <c r="E174" s="896"/>
      <c r="F174" s="896"/>
      <c r="G174" s="896"/>
      <c r="H174" s="896"/>
      <c r="I174" s="896"/>
      <c r="J174" s="896"/>
      <c r="K174" s="195"/>
      <c r="L174" s="681">
        <f>申請書!O201</f>
        <v>0</v>
      </c>
      <c r="M174" s="681"/>
      <c r="N174" s="681"/>
      <c r="O174" s="234" t="s">
        <v>100</v>
      </c>
      <c r="P174" s="197"/>
      <c r="Q174" s="195"/>
      <c r="R174" s="681">
        <f>ROUNDDOWN(Y174/2,0)</f>
        <v>0</v>
      </c>
      <c r="S174" s="681"/>
      <c r="T174" s="681"/>
      <c r="U174" s="234" t="s">
        <v>100</v>
      </c>
      <c r="V174" s="196"/>
      <c r="W174" s="195"/>
      <c r="X174" s="196"/>
      <c r="Y174" s="681">
        <f>INT(Y173*100/110)</f>
        <v>0</v>
      </c>
      <c r="Z174" s="681"/>
      <c r="AA174" s="681"/>
      <c r="AB174" s="235" t="s">
        <v>100</v>
      </c>
      <c r="AC174" s="197"/>
      <c r="AD174" s="6"/>
      <c r="AE174" s="22"/>
      <c r="AF174" s="554"/>
      <c r="AG174" s="555"/>
      <c r="AH174" s="555"/>
      <c r="AI174" s="555"/>
      <c r="AJ174" s="555"/>
      <c r="AK174" s="555"/>
      <c r="AL174" s="555"/>
      <c r="AM174" s="555"/>
      <c r="AN174" s="555"/>
      <c r="AO174" s="555"/>
      <c r="AP174" s="557"/>
      <c r="AQ174" s="71"/>
      <c r="AR174" s="550">
        <f>+申請書!AT201</f>
        <v>0</v>
      </c>
      <c r="AS174" s="550"/>
      <c r="AT174" s="550"/>
      <c r="AU174" s="213" t="s">
        <v>100</v>
      </c>
      <c r="AV174" s="89"/>
      <c r="AW174" s="86"/>
      <c r="AX174" s="550">
        <f>ROUNDDOWN(BE174/2,0)</f>
        <v>0</v>
      </c>
      <c r="AY174" s="550"/>
      <c r="AZ174" s="550"/>
      <c r="BA174" s="85" t="s">
        <v>100</v>
      </c>
      <c r="BB174" s="73"/>
      <c r="BC174" s="87"/>
      <c r="BD174" s="87"/>
      <c r="BE174" s="681">
        <f>INT(BE173*100/110)</f>
        <v>0</v>
      </c>
      <c r="BF174" s="681"/>
      <c r="BG174" s="681"/>
      <c r="BH174" s="88" t="s">
        <v>100</v>
      </c>
      <c r="BI174" s="89"/>
    </row>
    <row r="175" spans="1:62" ht="20.100000000000001" customHeight="1">
      <c r="A175" s="805" t="s">
        <v>162</v>
      </c>
      <c r="B175" s="806"/>
      <c r="C175" s="806"/>
      <c r="D175" s="806"/>
      <c r="E175" s="806"/>
      <c r="F175" s="806"/>
      <c r="G175" s="806"/>
      <c r="H175" s="806"/>
      <c r="I175" s="806"/>
      <c r="J175" s="806"/>
      <c r="K175" s="230"/>
      <c r="L175" s="236"/>
      <c r="M175" s="236"/>
      <c r="N175" s="236"/>
      <c r="O175" s="228"/>
      <c r="P175" s="229"/>
      <c r="Q175" s="230"/>
      <c r="R175" s="236"/>
      <c r="S175" s="236"/>
      <c r="T175" s="236"/>
      <c r="U175" s="228"/>
      <c r="V175" s="228"/>
      <c r="W175" s="232" t="s">
        <v>154</v>
      </c>
      <c r="X175" s="191"/>
      <c r="Y175" s="679"/>
      <c r="Z175" s="679"/>
      <c r="AA175" s="679"/>
      <c r="AB175" s="233" t="s">
        <v>155</v>
      </c>
      <c r="AC175" s="192"/>
      <c r="AD175" s="6"/>
      <c r="AE175" s="22"/>
      <c r="AF175" s="541" t="s">
        <v>162</v>
      </c>
      <c r="AG175" s="542"/>
      <c r="AH175" s="542"/>
      <c r="AI175" s="542"/>
      <c r="AJ175" s="542"/>
      <c r="AK175" s="542"/>
      <c r="AL175" s="542"/>
      <c r="AM175" s="542"/>
      <c r="AN175" s="542"/>
      <c r="AO175" s="542"/>
      <c r="AP175" s="543"/>
      <c r="AQ175" s="77"/>
      <c r="AR175" s="201"/>
      <c r="AS175" s="201"/>
      <c r="AT175" s="201"/>
      <c r="AU175" s="201"/>
      <c r="AV175" s="214"/>
      <c r="AW175" s="215"/>
      <c r="AX175" s="201"/>
      <c r="AY175" s="201"/>
      <c r="AZ175" s="201"/>
      <c r="BA175" s="78"/>
      <c r="BB175" s="79"/>
      <c r="BC175" s="81" t="s">
        <v>154</v>
      </c>
      <c r="BD175" s="82"/>
      <c r="BE175" s="680">
        <v>0</v>
      </c>
      <c r="BF175" s="680"/>
      <c r="BG175" s="680"/>
      <c r="BH175" s="83" t="s">
        <v>155</v>
      </c>
      <c r="BI175" s="84"/>
    </row>
    <row r="176" spans="1:62" ht="20.100000000000001" customHeight="1">
      <c r="A176" s="808"/>
      <c r="B176" s="809"/>
      <c r="C176" s="809"/>
      <c r="D176" s="809"/>
      <c r="E176" s="809"/>
      <c r="F176" s="809"/>
      <c r="G176" s="809"/>
      <c r="H176" s="809"/>
      <c r="I176" s="809"/>
      <c r="J176" s="809"/>
      <c r="K176" s="195"/>
      <c r="L176" s="681">
        <f>申請書!O203</f>
        <v>0</v>
      </c>
      <c r="M176" s="681"/>
      <c r="N176" s="681"/>
      <c r="O176" s="234" t="s">
        <v>100</v>
      </c>
      <c r="P176" s="197"/>
      <c r="Q176" s="195"/>
      <c r="R176" s="681">
        <f>ROUNDDOWN(Y176*2/3,0)</f>
        <v>0</v>
      </c>
      <c r="S176" s="681"/>
      <c r="T176" s="681"/>
      <c r="U176" s="234" t="s">
        <v>100</v>
      </c>
      <c r="V176" s="196"/>
      <c r="W176" s="195"/>
      <c r="X176" s="196"/>
      <c r="Y176" s="681">
        <f>INT(Y175*100/110)</f>
        <v>0</v>
      </c>
      <c r="Z176" s="681"/>
      <c r="AA176" s="681"/>
      <c r="AB176" s="209" t="s">
        <v>100</v>
      </c>
      <c r="AC176" s="197"/>
      <c r="AD176" s="6"/>
      <c r="AE176" s="22"/>
      <c r="AF176" s="544"/>
      <c r="AG176" s="545"/>
      <c r="AH176" s="545"/>
      <c r="AI176" s="545"/>
      <c r="AJ176" s="545"/>
      <c r="AK176" s="545"/>
      <c r="AL176" s="545"/>
      <c r="AM176" s="545"/>
      <c r="AN176" s="545"/>
      <c r="AO176" s="545"/>
      <c r="AP176" s="546"/>
      <c r="AQ176" s="71"/>
      <c r="AR176" s="550">
        <f>+申請書!AT203</f>
        <v>0</v>
      </c>
      <c r="AS176" s="550"/>
      <c r="AT176" s="550"/>
      <c r="AU176" s="213" t="s">
        <v>100</v>
      </c>
      <c r="AV176" s="89"/>
      <c r="AW176" s="86"/>
      <c r="AX176" s="550">
        <f>ROUNDDOWN(BE176*2/3,0)</f>
        <v>0</v>
      </c>
      <c r="AY176" s="550"/>
      <c r="AZ176" s="550"/>
      <c r="BA176" s="85" t="s">
        <v>100</v>
      </c>
      <c r="BB176" s="73"/>
      <c r="BC176" s="87"/>
      <c r="BD176" s="87"/>
      <c r="BE176" s="681">
        <f>INT(BE175*100/110)</f>
        <v>0</v>
      </c>
      <c r="BF176" s="681"/>
      <c r="BG176" s="681"/>
      <c r="BH176" s="88" t="s">
        <v>100</v>
      </c>
      <c r="BI176" s="89"/>
    </row>
    <row r="177" spans="1:62" ht="20.100000000000001" customHeight="1">
      <c r="A177" s="811"/>
      <c r="B177" s="812"/>
      <c r="C177" s="812"/>
      <c r="D177" s="812"/>
      <c r="E177" s="812"/>
      <c r="F177" s="812"/>
      <c r="G177" s="812"/>
      <c r="H177" s="812"/>
      <c r="I177" s="812"/>
      <c r="J177" s="812"/>
      <c r="K177" s="230"/>
      <c r="L177" s="236"/>
      <c r="M177" s="236"/>
      <c r="N177" s="236"/>
      <c r="O177" s="228"/>
      <c r="P177" s="229"/>
      <c r="Q177" s="230"/>
      <c r="R177" s="236"/>
      <c r="S177" s="236"/>
      <c r="T177" s="236"/>
      <c r="U177" s="228"/>
      <c r="V177" s="237"/>
      <c r="W177" s="238" t="s">
        <v>154</v>
      </c>
      <c r="X177" s="177"/>
      <c r="Y177" s="561">
        <f>SUM(Y163,Y165,Y167,Y169,Y171,Y173,Y175)</f>
        <v>0</v>
      </c>
      <c r="Z177" s="561"/>
      <c r="AA177" s="561"/>
      <c r="AB177" s="233" t="s">
        <v>155</v>
      </c>
      <c r="AC177" s="192"/>
      <c r="AD177" s="6"/>
      <c r="AE177" s="22"/>
      <c r="AF177" s="90"/>
      <c r="AG177" s="91"/>
      <c r="AH177" s="91"/>
      <c r="AI177" s="91"/>
      <c r="AJ177" s="91"/>
      <c r="AK177" s="91"/>
      <c r="AL177" s="91"/>
      <c r="AM177" s="91"/>
      <c r="AN177" s="91"/>
      <c r="AO177" s="91"/>
      <c r="AP177" s="91"/>
      <c r="AQ177" s="77"/>
      <c r="AR177" s="201"/>
      <c r="AS177" s="201"/>
      <c r="AT177" s="201"/>
      <c r="AU177" s="201"/>
      <c r="AV177" s="214"/>
      <c r="AW177" s="215"/>
      <c r="AX177" s="201"/>
      <c r="AY177" s="201"/>
      <c r="AZ177" s="201"/>
      <c r="BA177" s="78"/>
      <c r="BB177" s="79"/>
      <c r="BC177" s="81" t="s">
        <v>154</v>
      </c>
      <c r="BD177" s="82"/>
      <c r="BE177" s="561">
        <f>SUM(BE163,BE165,BE167,BE169,BE171,BE173,BE175)</f>
        <v>126500</v>
      </c>
      <c r="BF177" s="561"/>
      <c r="BG177" s="561"/>
      <c r="BH177" s="83" t="s">
        <v>155</v>
      </c>
      <c r="BI177" s="84"/>
    </row>
    <row r="178" spans="1:62" ht="20.100000000000001" customHeight="1">
      <c r="A178" s="813"/>
      <c r="B178" s="242"/>
      <c r="C178" s="242"/>
      <c r="D178" s="242"/>
      <c r="E178" s="242"/>
      <c r="F178" s="242"/>
      <c r="G178" s="244" t="s">
        <v>163</v>
      </c>
      <c r="H178" s="177"/>
      <c r="I178" s="177"/>
      <c r="K178" s="240"/>
      <c r="L178" s="561">
        <f>申請書!O205</f>
        <v>0</v>
      </c>
      <c r="M178" s="561"/>
      <c r="N178" s="561"/>
      <c r="O178" s="239" t="s">
        <v>100</v>
      </c>
      <c r="P178" s="237"/>
      <c r="Q178" s="240"/>
      <c r="R178" s="561">
        <f>SUM(R164,R166,R168,R170,R172,R174,R176)</f>
        <v>0</v>
      </c>
      <c r="S178" s="561"/>
      <c r="T178" s="561"/>
      <c r="U178" s="239" t="s">
        <v>100</v>
      </c>
      <c r="V178" s="237"/>
      <c r="W178" s="193"/>
      <c r="X178" s="177"/>
      <c r="Y178" s="561">
        <f>SUM(Y176,Y174,Y172,Y170,Y168,Y166,Y164)</f>
        <v>0</v>
      </c>
      <c r="Z178" s="561"/>
      <c r="AA178" s="561"/>
      <c r="AB178" s="209" t="s">
        <v>100</v>
      </c>
      <c r="AC178" s="194"/>
      <c r="AD178" s="6"/>
      <c r="AE178" s="22"/>
      <c r="AF178" s="94"/>
      <c r="AG178" s="95"/>
      <c r="AH178" s="95"/>
      <c r="AI178" s="95"/>
      <c r="AJ178" s="95"/>
      <c r="AK178" s="95"/>
      <c r="AL178" s="95"/>
      <c r="AM178" s="96" t="s">
        <v>163</v>
      </c>
      <c r="AN178" s="15"/>
      <c r="AO178" s="15"/>
      <c r="AP178" s="95"/>
      <c r="AQ178" s="98"/>
      <c r="AR178" s="689">
        <f>+申請書!AT205</f>
        <v>75332</v>
      </c>
      <c r="AS178" s="689"/>
      <c r="AT178" s="689"/>
      <c r="AU178" s="216" t="s">
        <v>100</v>
      </c>
      <c r="AV178" s="217"/>
      <c r="AW178" s="218"/>
      <c r="AX178" s="689">
        <f>SUM(AX164,AX166,AX168,AX170,AX172,AX174,AX176)</f>
        <v>73332</v>
      </c>
      <c r="AY178" s="689"/>
      <c r="AZ178" s="689"/>
      <c r="BA178" s="18" t="s">
        <v>100</v>
      </c>
      <c r="BB178" s="99"/>
      <c r="BC178" s="20"/>
      <c r="BD178" s="20"/>
      <c r="BE178" s="561">
        <f>SUM(BE176,BE174,BE172,BE170,BE168,BE166,BE164)</f>
        <v>115000</v>
      </c>
      <c r="BF178" s="561"/>
      <c r="BG178" s="561"/>
      <c r="BH178" s="100" t="s">
        <v>100</v>
      </c>
      <c r="BI178" s="101"/>
    </row>
    <row r="179" spans="1:62" ht="20.100000000000001" customHeight="1">
      <c r="A179" s="813"/>
      <c r="B179" s="242"/>
      <c r="C179" s="242"/>
      <c r="D179" s="242"/>
      <c r="E179" s="242"/>
      <c r="F179" s="242"/>
      <c r="G179" s="242"/>
      <c r="H179" s="242"/>
      <c r="I179" s="177"/>
      <c r="J179" s="242"/>
      <c r="K179" s="813"/>
      <c r="L179" s="241"/>
      <c r="M179" s="241"/>
      <c r="N179" s="241"/>
      <c r="O179" s="242"/>
      <c r="P179" s="243"/>
      <c r="Q179" s="240"/>
      <c r="R179" s="241"/>
      <c r="S179" s="241"/>
      <c r="T179" s="241"/>
      <c r="U179" s="244"/>
      <c r="V179" s="237"/>
      <c r="W179" s="193"/>
      <c r="X179" s="177"/>
      <c r="Y179" s="177"/>
      <c r="Z179" s="177"/>
      <c r="AA179" s="177"/>
      <c r="AB179" s="177"/>
      <c r="AC179" s="194"/>
      <c r="AD179" s="6"/>
      <c r="AE179" s="22"/>
      <c r="AF179" s="94"/>
      <c r="AG179" s="95"/>
      <c r="AH179" s="95"/>
      <c r="AI179" s="95"/>
      <c r="AJ179" s="95"/>
      <c r="AK179" s="95"/>
      <c r="AL179" s="95"/>
      <c r="AM179" s="95"/>
      <c r="AN179" s="15"/>
      <c r="AO179" s="95"/>
      <c r="AP179" s="95"/>
      <c r="AQ179" s="94"/>
      <c r="AR179" s="219"/>
      <c r="AS179" s="219"/>
      <c r="AT179" s="219"/>
      <c r="AU179" s="219"/>
      <c r="AV179" s="220"/>
      <c r="AW179" s="218"/>
      <c r="AX179" s="202"/>
      <c r="AY179" s="202"/>
      <c r="AZ179" s="202"/>
      <c r="BA179" s="96"/>
      <c r="BB179" s="99"/>
      <c r="BC179" s="19"/>
      <c r="BD179" s="19"/>
      <c r="BE179" s="19"/>
      <c r="BF179" s="19"/>
      <c r="BG179" s="19"/>
      <c r="BH179" s="19"/>
      <c r="BI179" s="68"/>
    </row>
    <row r="180" spans="1:62" ht="20.100000000000001" customHeight="1">
      <c r="A180" s="813"/>
      <c r="B180" s="242"/>
      <c r="C180" s="242"/>
      <c r="D180" s="242"/>
      <c r="E180" s="242"/>
      <c r="F180" s="242"/>
      <c r="G180" s="244" t="s">
        <v>240</v>
      </c>
      <c r="H180" s="177"/>
      <c r="I180" s="177"/>
      <c r="J180" s="243"/>
      <c r="L180" s="561">
        <f>申請書!O207</f>
        <v>0</v>
      </c>
      <c r="M180" s="561"/>
      <c r="N180" s="561"/>
      <c r="O180" s="239" t="s">
        <v>100</v>
      </c>
      <c r="P180" s="243"/>
      <c r="Q180" s="240"/>
      <c r="R180" s="561">
        <f>IF(R178&lt;=L180,R178,L180)</f>
        <v>0</v>
      </c>
      <c r="S180" s="561"/>
      <c r="T180" s="561"/>
      <c r="U180" s="244" t="s">
        <v>100</v>
      </c>
      <c r="V180" s="237"/>
      <c r="W180" s="193"/>
      <c r="X180" s="177"/>
      <c r="Y180" s="177"/>
      <c r="Z180" s="177"/>
      <c r="AA180" s="177"/>
      <c r="AB180" s="177"/>
      <c r="AC180" s="194"/>
      <c r="AD180" s="6"/>
      <c r="AE180" s="22"/>
      <c r="AF180" s="94"/>
      <c r="AG180" s="95"/>
      <c r="AH180" s="95"/>
      <c r="AI180" s="95"/>
      <c r="AJ180" s="95"/>
      <c r="AK180" s="95"/>
      <c r="AL180" s="95"/>
      <c r="AM180" s="96" t="s">
        <v>240</v>
      </c>
      <c r="AN180" s="15"/>
      <c r="AO180" s="15"/>
      <c r="AP180" s="95"/>
      <c r="AQ180" s="94"/>
      <c r="AR180" s="689">
        <f>+申請書!AT207</f>
        <v>75332</v>
      </c>
      <c r="AS180" s="689"/>
      <c r="AT180" s="689"/>
      <c r="AU180" s="216" t="s">
        <v>100</v>
      </c>
      <c r="AV180" s="220"/>
      <c r="AW180" s="218"/>
      <c r="AX180" s="561">
        <f>IF(AX178&lt;=AR180,AX178,AR180)</f>
        <v>73332</v>
      </c>
      <c r="AY180" s="561"/>
      <c r="AZ180" s="561"/>
      <c r="BA180" s="96" t="s">
        <v>100</v>
      </c>
      <c r="BB180" s="99"/>
      <c r="BC180" s="19"/>
      <c r="BD180" s="19"/>
      <c r="BE180" s="19"/>
      <c r="BF180" s="19"/>
      <c r="BG180" s="19"/>
      <c r="BH180" s="19"/>
      <c r="BI180" s="68"/>
    </row>
    <row r="181" spans="1:62" ht="20.100000000000001" customHeight="1">
      <c r="A181" s="815"/>
      <c r="B181" s="245"/>
      <c r="C181" s="245"/>
      <c r="D181" s="245"/>
      <c r="E181" s="245"/>
      <c r="F181" s="245"/>
      <c r="G181" s="245"/>
      <c r="H181" s="245"/>
      <c r="I181" s="245"/>
      <c r="J181" s="245"/>
      <c r="K181" s="815"/>
      <c r="L181" s="245"/>
      <c r="M181" s="245"/>
      <c r="N181" s="245"/>
      <c r="O181" s="245"/>
      <c r="P181" s="246"/>
      <c r="Q181" s="247"/>
      <c r="R181" s="248"/>
      <c r="S181" s="248"/>
      <c r="T181" s="248"/>
      <c r="U181" s="249"/>
      <c r="V181" s="250"/>
      <c r="W181" s="195"/>
      <c r="X181" s="196"/>
      <c r="Y181" s="196"/>
      <c r="Z181" s="196"/>
      <c r="AA181" s="196"/>
      <c r="AB181" s="196"/>
      <c r="AC181" s="197"/>
      <c r="AD181" s="6"/>
      <c r="AE181" s="22"/>
      <c r="AF181" s="102"/>
      <c r="AG181" s="103"/>
      <c r="AH181" s="103"/>
      <c r="AI181" s="103"/>
      <c r="AJ181" s="103"/>
      <c r="AK181" s="103"/>
      <c r="AL181" s="103"/>
      <c r="AM181" s="103"/>
      <c r="AN181" s="103"/>
      <c r="AO181" s="103"/>
      <c r="AP181" s="103"/>
      <c r="AQ181" s="102"/>
      <c r="AR181" s="103"/>
      <c r="AS181" s="103"/>
      <c r="AT181" s="103"/>
      <c r="AU181" s="103"/>
      <c r="AV181" s="104"/>
      <c r="AW181" s="105"/>
      <c r="AX181" s="106"/>
      <c r="AY181" s="106"/>
      <c r="AZ181" s="106"/>
      <c r="BA181" s="106"/>
      <c r="BB181" s="107"/>
      <c r="BC181" s="109"/>
      <c r="BD181" s="109"/>
      <c r="BE181" s="109"/>
      <c r="BF181" s="109"/>
      <c r="BG181" s="109"/>
      <c r="BH181" s="109"/>
      <c r="BI181" s="110"/>
    </row>
    <row r="182" spans="1:62" ht="15" customHeight="1">
      <c r="A182" s="817">
        <v>1</v>
      </c>
      <c r="B182" s="818" t="s">
        <v>309</v>
      </c>
      <c r="C182" s="818"/>
      <c r="D182" s="818"/>
      <c r="E182" s="818"/>
      <c r="F182" s="818"/>
      <c r="G182" s="818"/>
      <c r="H182" s="818"/>
      <c r="I182" s="818"/>
      <c r="J182" s="818"/>
      <c r="K182" s="818"/>
      <c r="L182" s="818"/>
      <c r="M182" s="818"/>
      <c r="N182" s="818"/>
      <c r="O182" s="818"/>
      <c r="P182" s="818"/>
      <c r="Q182" s="818"/>
      <c r="R182" s="818"/>
      <c r="S182" s="818"/>
      <c r="T182" s="818"/>
      <c r="U182" s="818"/>
      <c r="V182" s="818"/>
      <c r="W182" s="818"/>
      <c r="X182" s="818"/>
      <c r="Y182" s="818"/>
      <c r="Z182" s="818"/>
      <c r="AA182" s="818"/>
      <c r="AB182" s="818"/>
      <c r="AC182" s="818"/>
      <c r="AD182" s="2"/>
      <c r="AE182" s="22"/>
      <c r="AF182" s="22"/>
      <c r="AG182" s="111">
        <v>1</v>
      </c>
      <c r="AH182" s="564" t="s">
        <v>309</v>
      </c>
      <c r="AI182" s="564"/>
      <c r="AJ182" s="564"/>
      <c r="AK182" s="564"/>
      <c r="AL182" s="564"/>
      <c r="AM182" s="564"/>
      <c r="AN182" s="564"/>
      <c r="AO182" s="564"/>
      <c r="AP182" s="564"/>
      <c r="AQ182" s="564"/>
      <c r="AR182" s="564"/>
      <c r="AS182" s="564"/>
      <c r="AT182" s="564"/>
      <c r="AU182" s="564"/>
      <c r="AV182" s="564"/>
      <c r="AW182" s="564"/>
      <c r="AX182" s="564"/>
      <c r="AY182" s="564"/>
      <c r="AZ182" s="564"/>
      <c r="BA182" s="564"/>
      <c r="BB182" s="564"/>
      <c r="BC182" s="564"/>
      <c r="BD182" s="564"/>
      <c r="BE182" s="564"/>
      <c r="BF182" s="564"/>
      <c r="BG182" s="564"/>
      <c r="BH182" s="564"/>
      <c r="BI182" s="564"/>
      <c r="BJ182" s="15"/>
    </row>
    <row r="183" spans="1:62" ht="15" customHeight="1">
      <c r="A183" s="817"/>
      <c r="B183" s="565"/>
      <c r="C183" s="565"/>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c r="AA183" s="565"/>
      <c r="AB183" s="565"/>
      <c r="AC183" s="565"/>
      <c r="AD183" s="2"/>
      <c r="AE183" s="22"/>
      <c r="AF183" s="22"/>
      <c r="AG183" s="111"/>
      <c r="AH183" s="562"/>
      <c r="AI183" s="562"/>
      <c r="AJ183" s="562"/>
      <c r="AK183" s="562"/>
      <c r="AL183" s="562"/>
      <c r="AM183" s="562"/>
      <c r="AN183" s="562"/>
      <c r="AO183" s="562"/>
      <c r="AP183" s="562"/>
      <c r="AQ183" s="562"/>
      <c r="AR183" s="562"/>
      <c r="AS183" s="562"/>
      <c r="AT183" s="562"/>
      <c r="AU183" s="562"/>
      <c r="AV183" s="562"/>
      <c r="AW183" s="562"/>
      <c r="AX183" s="562"/>
      <c r="AY183" s="562"/>
      <c r="AZ183" s="562"/>
      <c r="BA183" s="562"/>
      <c r="BB183" s="562"/>
      <c r="BC183" s="562"/>
      <c r="BD183" s="562"/>
      <c r="BE183" s="562"/>
      <c r="BF183" s="562"/>
      <c r="BG183" s="562"/>
      <c r="BH183" s="562"/>
      <c r="BI183" s="562"/>
      <c r="BJ183" s="15"/>
    </row>
    <row r="184" spans="1:62" ht="15" customHeight="1">
      <c r="A184" s="817">
        <v>2</v>
      </c>
      <c r="B184" s="565" t="s">
        <v>310</v>
      </c>
      <c r="C184" s="565"/>
      <c r="D184" s="565"/>
      <c r="E184" s="565"/>
      <c r="F184" s="565"/>
      <c r="G184" s="565"/>
      <c r="H184" s="565"/>
      <c r="I184" s="565"/>
      <c r="J184" s="565"/>
      <c r="K184" s="565"/>
      <c r="L184" s="565"/>
      <c r="M184" s="565"/>
      <c r="N184" s="565"/>
      <c r="O184" s="565"/>
      <c r="P184" s="565"/>
      <c r="Q184" s="565"/>
      <c r="R184" s="565"/>
      <c r="S184" s="565"/>
      <c r="T184" s="565"/>
      <c r="U184" s="565"/>
      <c r="V184" s="565"/>
      <c r="W184" s="565"/>
      <c r="X184" s="565"/>
      <c r="Y184" s="565"/>
      <c r="Z184" s="565"/>
      <c r="AA184" s="565"/>
      <c r="AB184" s="565"/>
      <c r="AC184" s="565"/>
      <c r="AD184" s="12"/>
      <c r="AE184" s="129"/>
      <c r="AF184" s="22"/>
      <c r="AG184" s="111">
        <v>2</v>
      </c>
      <c r="AH184" s="562" t="s">
        <v>310</v>
      </c>
      <c r="AI184" s="562"/>
      <c r="AJ184" s="562"/>
      <c r="AK184" s="562"/>
      <c r="AL184" s="562"/>
      <c r="AM184" s="562"/>
      <c r="AN184" s="562"/>
      <c r="AO184" s="562"/>
      <c r="AP184" s="562"/>
      <c r="AQ184" s="562"/>
      <c r="AR184" s="562"/>
      <c r="AS184" s="562"/>
      <c r="AT184" s="562"/>
      <c r="AU184" s="562"/>
      <c r="AV184" s="562"/>
      <c r="AW184" s="562"/>
      <c r="AX184" s="562"/>
      <c r="AY184" s="562"/>
      <c r="AZ184" s="562"/>
      <c r="BA184" s="562"/>
      <c r="BB184" s="562"/>
      <c r="BC184" s="562"/>
      <c r="BD184" s="562"/>
      <c r="BE184" s="562"/>
      <c r="BF184" s="562"/>
      <c r="BG184" s="562"/>
      <c r="BH184" s="562"/>
      <c r="BI184" s="562"/>
      <c r="BJ184" s="15"/>
    </row>
    <row r="185" spans="1:62" ht="15" customHeight="1">
      <c r="A185" s="817"/>
      <c r="B185" s="565"/>
      <c r="C185" s="565"/>
      <c r="D185" s="565"/>
      <c r="E185" s="565"/>
      <c r="F185" s="565"/>
      <c r="G185" s="565"/>
      <c r="H185" s="565"/>
      <c r="I185" s="565"/>
      <c r="J185" s="565"/>
      <c r="K185" s="565"/>
      <c r="L185" s="565"/>
      <c r="M185" s="565"/>
      <c r="N185" s="565"/>
      <c r="O185" s="565"/>
      <c r="P185" s="565"/>
      <c r="Q185" s="565"/>
      <c r="R185" s="565"/>
      <c r="S185" s="565"/>
      <c r="T185" s="565"/>
      <c r="U185" s="565"/>
      <c r="V185" s="565"/>
      <c r="W185" s="565"/>
      <c r="X185" s="565"/>
      <c r="Y185" s="565"/>
      <c r="Z185" s="565"/>
      <c r="AA185" s="565"/>
      <c r="AB185" s="565"/>
      <c r="AC185" s="565"/>
      <c r="AD185" s="2"/>
      <c r="AE185" s="22"/>
      <c r="AF185" s="22"/>
      <c r="AG185" s="111"/>
      <c r="AH185" s="562"/>
      <c r="AI185" s="562"/>
      <c r="AJ185" s="562"/>
      <c r="AK185" s="562"/>
      <c r="AL185" s="562"/>
      <c r="AM185" s="562"/>
      <c r="AN185" s="562"/>
      <c r="AO185" s="562"/>
      <c r="AP185" s="562"/>
      <c r="AQ185" s="562"/>
      <c r="AR185" s="562"/>
      <c r="AS185" s="562"/>
      <c r="AT185" s="562"/>
      <c r="AU185" s="562"/>
      <c r="AV185" s="562"/>
      <c r="AW185" s="562"/>
      <c r="AX185" s="562"/>
      <c r="AY185" s="562"/>
      <c r="AZ185" s="562"/>
      <c r="BA185" s="562"/>
      <c r="BB185" s="562"/>
      <c r="BC185" s="562"/>
      <c r="BD185" s="562"/>
      <c r="BE185" s="562"/>
      <c r="BF185" s="562"/>
      <c r="BG185" s="562"/>
      <c r="BH185" s="562"/>
      <c r="BI185" s="562"/>
      <c r="BJ185" s="15"/>
    </row>
    <row r="186" spans="1:62" ht="15" customHeight="1">
      <c r="A186" s="817">
        <v>3</v>
      </c>
      <c r="B186" s="819" t="s">
        <v>312</v>
      </c>
      <c r="C186" s="819"/>
      <c r="D186" s="819"/>
      <c r="E186" s="820"/>
      <c r="F186" s="820"/>
      <c r="G186" s="820"/>
      <c r="H186" s="820"/>
      <c r="I186" s="820"/>
      <c r="J186" s="820"/>
      <c r="K186" s="820"/>
      <c r="L186" s="820"/>
      <c r="M186" s="820"/>
      <c r="N186" s="820"/>
      <c r="O186" s="820"/>
      <c r="P186" s="820"/>
      <c r="Q186" s="820"/>
      <c r="R186" s="820"/>
      <c r="S186" s="820"/>
      <c r="T186" s="820"/>
      <c r="U186" s="820"/>
      <c r="V186" s="820"/>
      <c r="W186" s="820"/>
      <c r="X186" s="820"/>
      <c r="Y186" s="820"/>
      <c r="Z186" s="820"/>
      <c r="AA186" s="820"/>
      <c r="AB186" s="820"/>
      <c r="AC186" s="177"/>
      <c r="AD186" s="2"/>
      <c r="AE186" s="22"/>
      <c r="AF186" s="22"/>
      <c r="AG186" s="111">
        <v>3</v>
      </c>
      <c r="AH186" s="112" t="s">
        <v>312</v>
      </c>
      <c r="AI186" s="112"/>
      <c r="AJ186" s="112"/>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2"/>
      <c r="BJ186" s="15"/>
    </row>
    <row r="187" spans="1:62" ht="15" customHeight="1">
      <c r="A187" s="817">
        <v>4</v>
      </c>
      <c r="B187" s="565" t="s">
        <v>311</v>
      </c>
      <c r="C187" s="565"/>
      <c r="D187" s="565"/>
      <c r="E187" s="565"/>
      <c r="F187" s="565"/>
      <c r="G187" s="565"/>
      <c r="H187" s="565"/>
      <c r="I187" s="565"/>
      <c r="J187" s="565"/>
      <c r="K187" s="565"/>
      <c r="L187" s="565"/>
      <c r="M187" s="565"/>
      <c r="N187" s="565"/>
      <c r="O187" s="565"/>
      <c r="P187" s="565"/>
      <c r="Q187" s="565"/>
      <c r="R187" s="565"/>
      <c r="S187" s="565"/>
      <c r="T187" s="565"/>
      <c r="U187" s="565"/>
      <c r="V187" s="565"/>
      <c r="W187" s="565"/>
      <c r="X187" s="565"/>
      <c r="Y187" s="565"/>
      <c r="Z187" s="565"/>
      <c r="AA187" s="565"/>
      <c r="AB187" s="565"/>
      <c r="AC187" s="565"/>
      <c r="AD187" s="2"/>
      <c r="AE187" s="22"/>
      <c r="AF187" s="22"/>
      <c r="AG187" s="111">
        <v>4</v>
      </c>
      <c r="AH187" s="562" t="s">
        <v>311</v>
      </c>
      <c r="AI187" s="562"/>
      <c r="AJ187" s="562"/>
      <c r="AK187" s="562"/>
      <c r="AL187" s="562"/>
      <c r="AM187" s="562"/>
      <c r="AN187" s="562"/>
      <c r="AO187" s="562"/>
      <c r="AP187" s="562"/>
      <c r="AQ187" s="562"/>
      <c r="AR187" s="562"/>
      <c r="AS187" s="562"/>
      <c r="AT187" s="562"/>
      <c r="AU187" s="562"/>
      <c r="AV187" s="562"/>
      <c r="AW187" s="562"/>
      <c r="AX187" s="562"/>
      <c r="AY187" s="562"/>
      <c r="AZ187" s="562"/>
      <c r="BA187" s="562"/>
      <c r="BB187" s="562"/>
      <c r="BC187" s="562"/>
      <c r="BD187" s="562"/>
      <c r="BE187" s="562"/>
      <c r="BF187" s="562"/>
      <c r="BG187" s="562"/>
      <c r="BH187" s="562"/>
      <c r="BI187" s="562"/>
      <c r="BJ187" s="15"/>
    </row>
    <row r="188" spans="1:62" ht="15" customHeight="1">
      <c r="A188" s="817"/>
      <c r="B188" s="565"/>
      <c r="C188" s="565"/>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c r="AA188" s="565"/>
      <c r="AB188" s="565"/>
      <c r="AC188" s="565"/>
      <c r="AD188" s="2"/>
      <c r="AE188" s="22"/>
      <c r="AF188" s="22"/>
      <c r="AG188" s="111"/>
      <c r="AH188" s="562"/>
      <c r="AI188" s="562"/>
      <c r="AJ188" s="562"/>
      <c r="AK188" s="562"/>
      <c r="AL188" s="562"/>
      <c r="AM188" s="562"/>
      <c r="AN188" s="562"/>
      <c r="AO188" s="562"/>
      <c r="AP188" s="562"/>
      <c r="AQ188" s="562"/>
      <c r="AR188" s="562"/>
      <c r="AS188" s="562"/>
      <c r="AT188" s="562"/>
      <c r="AU188" s="562"/>
      <c r="AV188" s="562"/>
      <c r="AW188" s="562"/>
      <c r="AX188" s="562"/>
      <c r="AY188" s="562"/>
      <c r="AZ188" s="562"/>
      <c r="BA188" s="562"/>
      <c r="BB188" s="562"/>
      <c r="BC188" s="562"/>
      <c r="BD188" s="562"/>
      <c r="BE188" s="562"/>
      <c r="BF188" s="562"/>
      <c r="BG188" s="562"/>
      <c r="BH188" s="562"/>
      <c r="BI188" s="562"/>
      <c r="BJ188" s="15"/>
    </row>
    <row r="189" spans="1:62" ht="19.5" customHeight="1">
      <c r="A189" s="721" t="s">
        <v>241</v>
      </c>
      <c r="B189" s="721"/>
      <c r="C189" s="721"/>
      <c r="D189" s="721"/>
      <c r="E189" s="721"/>
      <c r="F189" s="721"/>
      <c r="G189" s="721"/>
      <c r="H189" s="721"/>
      <c r="I189" s="721"/>
      <c r="J189" s="721"/>
      <c r="K189" s="721"/>
      <c r="L189" s="721"/>
      <c r="M189" s="721"/>
      <c r="N189" s="721"/>
      <c r="AG189" s="14" t="s">
        <v>241</v>
      </c>
      <c r="AH189" s="14"/>
      <c r="AI189" s="14"/>
      <c r="AJ189" s="14"/>
      <c r="AK189" s="14"/>
      <c r="AL189" s="14"/>
      <c r="AM189" s="14"/>
      <c r="AN189" s="14"/>
      <c r="AO189" s="14"/>
      <c r="AP189" s="14"/>
      <c r="AQ189" s="14"/>
      <c r="AR189" s="14"/>
      <c r="AS189" s="14"/>
      <c r="AT189" s="14"/>
    </row>
    <row r="190" spans="1:62" ht="19.5" customHeight="1"/>
    <row r="191" spans="1:62" ht="19.5"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2"/>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row>
    <row r="192" spans="1:62" ht="19.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821" t="s">
        <v>258</v>
      </c>
      <c r="W192" s="821"/>
      <c r="X192" s="821"/>
      <c r="Y192" s="821"/>
      <c r="Z192" s="821"/>
      <c r="AA192" s="821"/>
      <c r="AB192" s="821"/>
      <c r="AC192" s="821"/>
      <c r="AD192" s="2"/>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7"/>
      <c r="BC192" s="17" t="s">
        <v>267</v>
      </c>
      <c r="BD192" s="15"/>
      <c r="BE192" s="15" t="s">
        <v>1</v>
      </c>
      <c r="BF192" s="15"/>
      <c r="BG192" s="15" t="s">
        <v>2</v>
      </c>
      <c r="BH192" s="19"/>
      <c r="BI192" s="15" t="s">
        <v>3</v>
      </c>
    </row>
    <row r="193" spans="1:61" ht="19.5"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2"/>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row>
    <row r="194" spans="1:61" ht="19.5" customHeight="1">
      <c r="A194" s="177"/>
      <c r="B194" s="177" t="s">
        <v>4</v>
      </c>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2"/>
      <c r="AE194" s="15"/>
      <c r="AF194" s="15"/>
      <c r="AG194" s="15" t="s">
        <v>4</v>
      </c>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row>
    <row r="195" spans="1:61" ht="19.5"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2"/>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row>
    <row r="196" spans="1:61" ht="19.5"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2"/>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row>
    <row r="197" spans="1:61" ht="19.5" customHeight="1">
      <c r="A197" s="177"/>
      <c r="B197" s="177"/>
      <c r="C197" s="177"/>
      <c r="D197" s="177"/>
      <c r="E197" s="177"/>
      <c r="F197" s="177"/>
      <c r="G197" s="177"/>
      <c r="H197" s="177"/>
      <c r="I197" s="177"/>
      <c r="J197" s="177"/>
      <c r="K197" s="177"/>
      <c r="L197" s="177"/>
      <c r="M197" s="724" t="s">
        <v>5</v>
      </c>
      <c r="N197" s="724"/>
      <c r="O197" s="724"/>
      <c r="P197" s="724"/>
      <c r="Q197" s="724"/>
      <c r="R197" s="177"/>
      <c r="S197" s="418">
        <f>S10</f>
        <v>0</v>
      </c>
      <c r="T197" s="418"/>
      <c r="U197" s="418"/>
      <c r="V197" s="418"/>
      <c r="W197" s="418"/>
      <c r="X197" s="418"/>
      <c r="Y197" s="418"/>
      <c r="Z197" s="418"/>
      <c r="AA197" s="418"/>
      <c r="AB197" s="418"/>
      <c r="AC197" s="418"/>
      <c r="AD197" s="2"/>
      <c r="AE197" s="15"/>
      <c r="AF197" s="15"/>
      <c r="AG197" s="15"/>
      <c r="AH197" s="15"/>
      <c r="AI197" s="15"/>
      <c r="AJ197" s="15"/>
      <c r="AK197" s="15"/>
      <c r="AL197" s="15"/>
      <c r="AM197" s="15"/>
      <c r="AN197" s="15"/>
      <c r="AO197" s="15"/>
      <c r="AP197" s="15"/>
      <c r="AQ197" s="15"/>
      <c r="AR197" s="421" t="s">
        <v>5</v>
      </c>
      <c r="AS197" s="421"/>
      <c r="AT197" s="421"/>
      <c r="AU197" s="421"/>
      <c r="AV197" s="421"/>
      <c r="AW197" s="15"/>
      <c r="AX197" s="419" t="s">
        <v>6</v>
      </c>
      <c r="AY197" s="419"/>
      <c r="AZ197" s="419"/>
      <c r="BA197" s="419"/>
      <c r="BB197" s="419"/>
      <c r="BC197" s="419"/>
      <c r="BD197" s="419"/>
      <c r="BE197" s="419"/>
      <c r="BF197" s="419"/>
      <c r="BG197" s="419"/>
      <c r="BH197" s="419"/>
      <c r="BI197" s="419"/>
    </row>
    <row r="198" spans="1:61" ht="19.5" customHeight="1">
      <c r="A198" s="177"/>
      <c r="B198" s="177"/>
      <c r="C198" s="177"/>
      <c r="D198" s="177"/>
      <c r="E198" s="177"/>
      <c r="F198" s="177"/>
      <c r="G198" s="177"/>
      <c r="H198" s="177"/>
      <c r="I198" s="177"/>
      <c r="J198" s="177"/>
      <c r="K198" s="177"/>
      <c r="L198" s="177"/>
      <c r="M198" s="724" t="s">
        <v>7</v>
      </c>
      <c r="N198" s="724"/>
      <c r="O198" s="724"/>
      <c r="P198" s="724"/>
      <c r="Q198" s="724"/>
      <c r="R198" s="177"/>
      <c r="S198" s="418">
        <f>S11</f>
        <v>0</v>
      </c>
      <c r="T198" s="418"/>
      <c r="U198" s="418"/>
      <c r="V198" s="418"/>
      <c r="W198" s="418"/>
      <c r="X198" s="418"/>
      <c r="Y198" s="418"/>
      <c r="Z198" s="418"/>
      <c r="AA198" s="418"/>
      <c r="AB198" s="418"/>
      <c r="AC198" s="418"/>
      <c r="AD198" s="2"/>
      <c r="AE198" s="15"/>
      <c r="AF198" s="15"/>
      <c r="AG198" s="15"/>
      <c r="AH198" s="15"/>
      <c r="AI198" s="15"/>
      <c r="AJ198" s="15"/>
      <c r="AK198" s="15"/>
      <c r="AL198" s="15"/>
      <c r="AM198" s="15"/>
      <c r="AN198" s="15"/>
      <c r="AO198" s="15"/>
      <c r="AP198" s="15"/>
      <c r="AQ198" s="15"/>
      <c r="AR198" s="421" t="s">
        <v>7</v>
      </c>
      <c r="AS198" s="421"/>
      <c r="AT198" s="421"/>
      <c r="AU198" s="421"/>
      <c r="AV198" s="421"/>
      <c r="AW198" s="15"/>
      <c r="AX198" s="419" t="s">
        <v>8</v>
      </c>
      <c r="AY198" s="419"/>
      <c r="AZ198" s="419"/>
      <c r="BA198" s="419"/>
      <c r="BB198" s="419"/>
      <c r="BC198" s="419"/>
      <c r="BD198" s="419"/>
      <c r="BE198" s="419"/>
      <c r="BF198" s="419"/>
      <c r="BG198" s="419"/>
      <c r="BH198" s="419"/>
      <c r="BI198" s="419"/>
    </row>
    <row r="199" spans="1:61" ht="19.5" customHeight="1">
      <c r="A199" s="177"/>
      <c r="B199" s="177"/>
      <c r="C199" s="177"/>
      <c r="D199" s="177"/>
      <c r="E199" s="177"/>
      <c r="F199" s="177"/>
      <c r="G199" s="177"/>
      <c r="H199" s="177"/>
      <c r="I199" s="177"/>
      <c r="J199" s="177"/>
      <c r="K199" s="177"/>
      <c r="L199" s="177"/>
      <c r="M199" s="724" t="s">
        <v>9</v>
      </c>
      <c r="N199" s="724"/>
      <c r="O199" s="724"/>
      <c r="P199" s="724"/>
      <c r="Q199" s="724"/>
      <c r="R199" s="177"/>
      <c r="S199" s="418">
        <f>S12</f>
        <v>0</v>
      </c>
      <c r="T199" s="418"/>
      <c r="U199" s="418"/>
      <c r="V199" s="418"/>
      <c r="W199" s="418"/>
      <c r="X199" s="418"/>
      <c r="Y199" s="418"/>
      <c r="Z199" s="418"/>
      <c r="AA199" s="418"/>
      <c r="AB199" s="418"/>
      <c r="AC199" s="897" t="s">
        <v>10</v>
      </c>
      <c r="AD199" s="2"/>
      <c r="AE199" s="15"/>
      <c r="AF199" s="15"/>
      <c r="AG199" s="15"/>
      <c r="AH199" s="15"/>
      <c r="AI199" s="15"/>
      <c r="AJ199" s="15"/>
      <c r="AK199" s="15"/>
      <c r="AL199" s="15"/>
      <c r="AM199" s="15"/>
      <c r="AN199" s="15"/>
      <c r="AO199" s="15"/>
      <c r="AP199" s="15"/>
      <c r="AQ199" s="15"/>
      <c r="AR199" s="421" t="s">
        <v>9</v>
      </c>
      <c r="AS199" s="421"/>
      <c r="AT199" s="421"/>
      <c r="AU199" s="421"/>
      <c r="AV199" s="421"/>
      <c r="AW199" s="15"/>
      <c r="AX199" s="419" t="s">
        <v>11</v>
      </c>
      <c r="AY199" s="419"/>
      <c r="AZ199" s="419"/>
      <c r="BA199" s="419"/>
      <c r="BB199" s="419"/>
      <c r="BC199" s="419"/>
      <c r="BD199" s="419"/>
      <c r="BE199" s="419"/>
      <c r="BF199" s="419"/>
      <c r="BG199" s="419"/>
      <c r="BH199" s="15" t="s">
        <v>10</v>
      </c>
      <c r="BI199" s="15"/>
    </row>
    <row r="200" spans="1:61" ht="19.5"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2"/>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row>
    <row r="201" spans="1:61" ht="19.5"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2"/>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row>
    <row r="202" spans="1:61" ht="19.5" customHeight="1">
      <c r="A202" s="423" t="s">
        <v>275</v>
      </c>
      <c r="B202" s="423"/>
      <c r="C202" s="423"/>
      <c r="D202" s="423"/>
      <c r="E202" s="423"/>
      <c r="F202" s="423"/>
      <c r="G202" s="423"/>
      <c r="H202" s="423"/>
      <c r="I202" s="423"/>
      <c r="J202" s="423"/>
      <c r="K202" s="423"/>
      <c r="L202" s="423"/>
      <c r="M202" s="423"/>
      <c r="N202" s="423"/>
      <c r="O202" s="423"/>
      <c r="P202" s="423"/>
      <c r="Q202" s="423"/>
      <c r="R202" s="423"/>
      <c r="S202" s="423"/>
      <c r="T202" s="423"/>
      <c r="U202" s="423"/>
      <c r="V202" s="423"/>
      <c r="W202" s="423"/>
      <c r="X202" s="423"/>
      <c r="Y202" s="423"/>
      <c r="Z202" s="423"/>
      <c r="AA202" s="423"/>
      <c r="AB202" s="423"/>
      <c r="AC202" s="423"/>
      <c r="AD202" s="2"/>
      <c r="AE202" s="15"/>
      <c r="AF202" s="422" t="s">
        <v>299</v>
      </c>
      <c r="AG202" s="422"/>
      <c r="AH202" s="422"/>
      <c r="AI202" s="422"/>
      <c r="AJ202" s="422"/>
      <c r="AK202" s="422"/>
      <c r="AL202" s="422"/>
      <c r="AM202" s="422"/>
      <c r="AN202" s="422"/>
      <c r="AO202" s="422"/>
      <c r="AP202" s="422"/>
      <c r="AQ202" s="422"/>
      <c r="AR202" s="422"/>
      <c r="AS202" s="422"/>
      <c r="AT202" s="422"/>
      <c r="AU202" s="422"/>
      <c r="AV202" s="422"/>
      <c r="AW202" s="422"/>
      <c r="AX202" s="422"/>
      <c r="AY202" s="422"/>
      <c r="AZ202" s="422"/>
      <c r="BA202" s="422"/>
      <c r="BB202" s="422"/>
      <c r="BC202" s="422"/>
      <c r="BD202" s="422"/>
      <c r="BE202" s="422"/>
      <c r="BF202" s="422"/>
      <c r="BG202" s="422"/>
      <c r="BH202" s="422"/>
      <c r="BI202" s="15"/>
    </row>
    <row r="203" spans="1:61" ht="19.5" customHeight="1"/>
    <row r="204" spans="1:61" ht="19.5" customHeight="1"/>
    <row r="205" spans="1:61" ht="19.5" customHeight="1"/>
    <row r="206" spans="1:61" ht="19.5" customHeight="1">
      <c r="A206" s="898" t="s">
        <v>261</v>
      </c>
      <c r="B206" s="898"/>
      <c r="C206" s="898"/>
      <c r="D206" s="898"/>
      <c r="E206" s="898"/>
      <c r="F206" s="898"/>
      <c r="G206" s="898"/>
      <c r="H206" s="898"/>
      <c r="I206" s="898"/>
      <c r="J206" s="898"/>
      <c r="K206" s="898"/>
      <c r="L206" s="898"/>
      <c r="M206" s="898"/>
      <c r="N206" s="898"/>
      <c r="O206" s="898"/>
      <c r="P206" s="898"/>
      <c r="Q206" s="898"/>
      <c r="R206" s="898"/>
      <c r="S206" s="898"/>
      <c r="T206" s="898"/>
      <c r="U206" s="898"/>
      <c r="V206" s="898"/>
      <c r="W206" s="898"/>
      <c r="X206" s="898"/>
      <c r="Y206" s="898"/>
      <c r="Z206" s="898"/>
      <c r="AA206" s="898"/>
      <c r="AB206" s="898"/>
      <c r="AC206" s="898"/>
      <c r="AD206" s="2"/>
      <c r="AE206" s="15"/>
      <c r="AF206" s="15"/>
      <c r="AG206" s="15" t="s">
        <v>297</v>
      </c>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row>
    <row r="207" spans="1:61" ht="19.5" customHeight="1">
      <c r="A207" s="20" t="s">
        <v>255</v>
      </c>
      <c r="B207" s="20"/>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2"/>
      <c r="AE207" s="15"/>
      <c r="AF207" s="15" t="s">
        <v>255</v>
      </c>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row>
    <row r="208" spans="1:61" ht="19.5" customHeight="1"/>
    <row r="209" spans="1:61" ht="19.5" customHeight="1"/>
    <row r="210" spans="1:61" ht="19.5" customHeight="1">
      <c r="A210" s="879" t="s">
        <v>12</v>
      </c>
      <c r="B210" s="879"/>
      <c r="C210" s="879"/>
      <c r="D210" s="879"/>
      <c r="E210" s="879"/>
      <c r="F210" s="879"/>
      <c r="G210" s="879"/>
      <c r="H210" s="879"/>
      <c r="I210" s="879"/>
      <c r="J210" s="879"/>
      <c r="K210" s="879"/>
      <c r="L210" s="879"/>
      <c r="M210" s="879"/>
      <c r="N210" s="879"/>
      <c r="O210" s="879"/>
      <c r="P210" s="879"/>
      <c r="Q210" s="879"/>
      <c r="R210" s="879"/>
      <c r="S210" s="879"/>
      <c r="T210" s="879"/>
      <c r="U210" s="879"/>
      <c r="V210" s="879"/>
      <c r="W210" s="879"/>
      <c r="X210" s="879"/>
      <c r="Y210" s="879"/>
      <c r="Z210" s="879"/>
      <c r="AA210" s="879"/>
      <c r="AB210" s="879"/>
      <c r="AC210" s="879"/>
      <c r="AG210" s="422" t="s">
        <v>12</v>
      </c>
      <c r="AH210" s="422"/>
      <c r="AI210" s="422"/>
      <c r="AJ210" s="422"/>
      <c r="AK210" s="422"/>
      <c r="AL210" s="422"/>
      <c r="AM210" s="422"/>
      <c r="AN210" s="422"/>
      <c r="AO210" s="422"/>
      <c r="AP210" s="422"/>
      <c r="AQ210" s="422"/>
      <c r="AR210" s="422"/>
      <c r="AS210" s="422"/>
      <c r="AT210" s="422"/>
      <c r="AU210" s="422"/>
      <c r="AV210" s="422"/>
      <c r="AW210" s="422"/>
      <c r="AX210" s="422"/>
      <c r="AY210" s="422"/>
      <c r="AZ210" s="422"/>
      <c r="BA210" s="422"/>
      <c r="BB210" s="422"/>
      <c r="BC210" s="422"/>
      <c r="BD210" s="422"/>
      <c r="BE210" s="422"/>
      <c r="BF210" s="422"/>
      <c r="BG210" s="422"/>
      <c r="BH210" s="422"/>
      <c r="BI210" s="422"/>
    </row>
    <row r="211" spans="1:61" ht="19.5" customHeight="1"/>
    <row r="212" spans="1:61" ht="19.5"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2"/>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row>
    <row r="213" spans="1:61" ht="19.5" customHeight="1">
      <c r="A213" s="177"/>
      <c r="B213" s="836" t="s">
        <v>13</v>
      </c>
      <c r="C213" s="836"/>
      <c r="D213" s="836"/>
      <c r="E213" s="836"/>
      <c r="F213" s="836"/>
      <c r="G213" s="836"/>
      <c r="H213" s="836"/>
      <c r="I213" s="836"/>
      <c r="J213" s="836"/>
      <c r="K213" s="836" t="s">
        <v>242</v>
      </c>
      <c r="L213" s="836"/>
      <c r="M213" s="836"/>
      <c r="N213" s="836"/>
      <c r="O213" s="836"/>
      <c r="P213" s="836"/>
      <c r="Q213" s="836"/>
      <c r="R213" s="836"/>
      <c r="S213" s="836"/>
      <c r="T213" s="836" t="s">
        <v>243</v>
      </c>
      <c r="U213" s="836"/>
      <c r="V213" s="836"/>
      <c r="W213" s="836"/>
      <c r="X213" s="836"/>
      <c r="Y213" s="836"/>
      <c r="Z213" s="836"/>
      <c r="AA213" s="836"/>
      <c r="AB213" s="836"/>
      <c r="AC213" s="177"/>
      <c r="AD213" s="2"/>
      <c r="AE213" s="15"/>
      <c r="AF213" s="15"/>
      <c r="AG213" s="15"/>
      <c r="AH213" s="653" t="s">
        <v>13</v>
      </c>
      <c r="AI213" s="653"/>
      <c r="AJ213" s="653"/>
      <c r="AK213" s="653"/>
      <c r="AL213" s="653"/>
      <c r="AM213" s="653"/>
      <c r="AN213" s="653"/>
      <c r="AO213" s="653"/>
      <c r="AP213" s="653"/>
      <c r="AQ213" s="653" t="s">
        <v>242</v>
      </c>
      <c r="AR213" s="653"/>
      <c r="AS213" s="653"/>
      <c r="AT213" s="653"/>
      <c r="AU213" s="653"/>
      <c r="AV213" s="653"/>
      <c r="AW213" s="653"/>
      <c r="AX213" s="653"/>
      <c r="AY213" s="653"/>
      <c r="AZ213" s="653" t="s">
        <v>243</v>
      </c>
      <c r="BA213" s="653"/>
      <c r="BB213" s="653"/>
      <c r="BC213" s="653"/>
      <c r="BD213" s="653"/>
      <c r="BE213" s="653"/>
      <c r="BF213" s="653"/>
      <c r="BG213" s="653"/>
      <c r="BH213" s="653"/>
      <c r="BI213" s="15"/>
    </row>
    <row r="214" spans="1:61" ht="39" customHeight="1">
      <c r="A214" s="177"/>
      <c r="B214" s="899" t="s">
        <v>209</v>
      </c>
      <c r="C214" s="900"/>
      <c r="D214" s="900"/>
      <c r="E214" s="900"/>
      <c r="F214" s="900"/>
      <c r="G214" s="900"/>
      <c r="H214" s="900"/>
      <c r="I214" s="900"/>
      <c r="J214" s="901"/>
      <c r="K214" s="902">
        <f>R180</f>
        <v>0</v>
      </c>
      <c r="L214" s="903"/>
      <c r="M214" s="903"/>
      <c r="N214" s="903"/>
      <c r="O214" s="903"/>
      <c r="P214" s="903"/>
      <c r="Q214" s="903"/>
      <c r="R214" s="904"/>
      <c r="S214" s="839" t="s">
        <v>100</v>
      </c>
      <c r="T214" s="902">
        <f>K214</f>
        <v>0</v>
      </c>
      <c r="U214" s="903"/>
      <c r="V214" s="903"/>
      <c r="W214" s="903"/>
      <c r="X214" s="903"/>
      <c r="Y214" s="903"/>
      <c r="Z214" s="903"/>
      <c r="AA214" s="903"/>
      <c r="AB214" s="839" t="s">
        <v>100</v>
      </c>
      <c r="AC214" s="177"/>
      <c r="AD214" s="2"/>
      <c r="AE214" s="15"/>
      <c r="AF214" s="15"/>
      <c r="AG214" s="15"/>
      <c r="AH214" s="654" t="s">
        <v>209</v>
      </c>
      <c r="AI214" s="655"/>
      <c r="AJ214" s="655"/>
      <c r="AK214" s="655"/>
      <c r="AL214" s="655"/>
      <c r="AM214" s="655"/>
      <c r="AN214" s="655"/>
      <c r="AO214" s="655"/>
      <c r="AP214" s="656"/>
      <c r="AQ214" s="696">
        <f>+AX180</f>
        <v>73332</v>
      </c>
      <c r="AR214" s="697"/>
      <c r="AS214" s="697"/>
      <c r="AT214" s="697"/>
      <c r="AU214" s="697"/>
      <c r="AV214" s="697"/>
      <c r="AW214" s="697"/>
      <c r="AX214" s="126"/>
      <c r="AY214" s="127" t="s">
        <v>100</v>
      </c>
      <c r="AZ214" s="696">
        <f>+AQ214</f>
        <v>73332</v>
      </c>
      <c r="BA214" s="697"/>
      <c r="BB214" s="697"/>
      <c r="BC214" s="697"/>
      <c r="BD214" s="697"/>
      <c r="BE214" s="697"/>
      <c r="BF214" s="697"/>
      <c r="BG214" s="697"/>
      <c r="BH214" s="127" t="s">
        <v>100</v>
      </c>
      <c r="BI214" s="15"/>
    </row>
    <row r="215" spans="1:61" ht="19.5"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2"/>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row>
    <row r="216" spans="1:61" ht="19.5" customHeight="1">
      <c r="A216" s="177"/>
      <c r="B216" s="177"/>
      <c r="C216" s="177"/>
      <c r="D216" s="177"/>
      <c r="E216" s="177"/>
      <c r="F216" s="177"/>
      <c r="G216" s="177"/>
      <c r="H216" s="177"/>
      <c r="I216" s="244"/>
      <c r="J216" s="244"/>
      <c r="K216" s="244"/>
      <c r="L216" s="244"/>
      <c r="M216" s="244"/>
      <c r="N216" s="244"/>
      <c r="O216" s="244"/>
      <c r="P216" s="244"/>
      <c r="Q216" s="244"/>
      <c r="R216" s="244"/>
      <c r="S216" s="244"/>
      <c r="T216" s="244"/>
      <c r="U216" s="244"/>
      <c r="V216" s="244"/>
      <c r="W216" s="244"/>
      <c r="X216" s="244"/>
      <c r="Y216" s="244"/>
      <c r="Z216" s="244"/>
      <c r="AA216" s="244"/>
      <c r="AB216" s="244"/>
      <c r="AC216" s="177"/>
      <c r="AD216" s="2"/>
      <c r="AE216" s="15"/>
      <c r="AF216" s="15"/>
      <c r="AG216" s="15"/>
      <c r="AH216" s="15"/>
      <c r="AI216" s="15"/>
      <c r="AJ216" s="15"/>
      <c r="AK216" s="15"/>
      <c r="AL216" s="15"/>
      <c r="AM216" s="15"/>
      <c r="AN216" s="15"/>
      <c r="AO216" s="96"/>
      <c r="AP216" s="96"/>
      <c r="AQ216" s="96"/>
      <c r="AR216" s="96"/>
      <c r="AS216" s="96"/>
      <c r="AT216" s="96"/>
      <c r="AU216" s="96"/>
      <c r="AV216" s="96"/>
      <c r="AW216" s="96"/>
      <c r="AX216" s="96"/>
      <c r="AY216" s="96"/>
      <c r="AZ216" s="96"/>
      <c r="BA216" s="96"/>
      <c r="BB216" s="96"/>
      <c r="BC216" s="96"/>
      <c r="BD216" s="96"/>
      <c r="BE216" s="96"/>
      <c r="BF216" s="96"/>
      <c r="BG216" s="96"/>
      <c r="BH216" s="96"/>
      <c r="BI216" s="15"/>
    </row>
    <row r="217" spans="1:61" ht="19.5"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2"/>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row>
    <row r="218" spans="1:61" ht="19.5" customHeight="1">
      <c r="A218" s="177"/>
      <c r="B218" s="177"/>
      <c r="C218" s="177"/>
      <c r="D218" s="177"/>
      <c r="E218" s="177"/>
      <c r="F218" s="177"/>
      <c r="G218" s="177"/>
      <c r="H218" s="177"/>
      <c r="I218" s="177"/>
      <c r="J218" s="177"/>
      <c r="K218" s="177"/>
      <c r="L218" s="177"/>
      <c r="M218" s="177" t="s">
        <v>244</v>
      </c>
      <c r="N218" s="177"/>
      <c r="O218" s="177"/>
      <c r="P218" s="177"/>
      <c r="Q218" s="177"/>
      <c r="R218" s="177"/>
      <c r="S218" s="177"/>
      <c r="T218" s="177"/>
      <c r="U218" s="177"/>
      <c r="V218" s="177"/>
      <c r="W218" s="177"/>
      <c r="X218" s="177"/>
      <c r="Y218" s="177"/>
      <c r="Z218" s="177"/>
      <c r="AA218" s="177"/>
      <c r="AB218" s="177"/>
      <c r="AC218" s="177"/>
      <c r="AD218" s="2"/>
      <c r="AE218" s="15"/>
      <c r="AF218" s="15"/>
      <c r="AG218" s="15"/>
      <c r="AH218" s="15"/>
      <c r="AI218" s="15"/>
      <c r="AJ218" s="15"/>
      <c r="AK218" s="15"/>
      <c r="AL218" s="15"/>
      <c r="AM218" s="15"/>
      <c r="AN218" s="15"/>
      <c r="AO218" s="15"/>
      <c r="AP218" s="15"/>
      <c r="AQ218" s="15"/>
      <c r="AR218" s="15"/>
      <c r="AS218" s="15" t="s">
        <v>244</v>
      </c>
      <c r="AT218" s="15"/>
      <c r="AU218" s="15"/>
      <c r="AV218" s="15"/>
      <c r="AW218" s="15"/>
      <c r="AX218" s="15"/>
      <c r="AY218" s="15"/>
      <c r="AZ218" s="15"/>
      <c r="BA218" s="15"/>
      <c r="BB218" s="15"/>
      <c r="BC218" s="15"/>
      <c r="BD218" s="15"/>
      <c r="BE218" s="15"/>
      <c r="BF218" s="15"/>
      <c r="BG218" s="15"/>
      <c r="BH218" s="15"/>
      <c r="BI218" s="15"/>
    </row>
    <row r="219" spans="1:61" ht="19.5" customHeight="1">
      <c r="A219" s="177"/>
      <c r="B219" s="177"/>
      <c r="C219" s="177"/>
      <c r="D219" s="177"/>
      <c r="E219" s="177"/>
      <c r="F219" s="177"/>
      <c r="G219" s="177"/>
      <c r="H219" s="177"/>
      <c r="I219" s="177"/>
      <c r="J219" s="177"/>
      <c r="K219" s="177"/>
      <c r="L219" s="177"/>
      <c r="M219" s="905" t="s">
        <v>245</v>
      </c>
      <c r="N219" s="905"/>
      <c r="O219" s="905"/>
      <c r="P219" s="905"/>
      <c r="Q219" s="905"/>
      <c r="R219" s="905"/>
      <c r="S219" s="906"/>
      <c r="T219" s="906"/>
      <c r="U219" s="906"/>
      <c r="V219" s="906"/>
      <c r="W219" s="906"/>
      <c r="X219" s="906"/>
      <c r="Y219" s="906"/>
      <c r="Z219" s="906"/>
      <c r="AA219" s="906"/>
      <c r="AB219" s="906"/>
      <c r="AC219" s="177"/>
      <c r="AD219" s="2"/>
      <c r="AE219" s="15"/>
      <c r="AF219" s="15"/>
      <c r="AG219" s="15"/>
      <c r="AH219" s="15"/>
      <c r="AI219" s="15"/>
      <c r="AJ219" s="15"/>
      <c r="AK219" s="15"/>
      <c r="AL219" s="15"/>
      <c r="AM219" s="15"/>
      <c r="AN219" s="15"/>
      <c r="AO219" s="15"/>
      <c r="AP219" s="15"/>
      <c r="AQ219" s="15"/>
      <c r="AR219" s="15"/>
      <c r="AS219" s="547" t="s">
        <v>245</v>
      </c>
      <c r="AT219" s="547"/>
      <c r="AU219" s="547"/>
      <c r="AV219" s="547"/>
      <c r="AW219" s="547"/>
      <c r="AX219" s="547"/>
      <c r="AY219" s="686" t="s">
        <v>246</v>
      </c>
      <c r="AZ219" s="687"/>
      <c r="BA219" s="687"/>
      <c r="BB219" s="687"/>
      <c r="BC219" s="687"/>
      <c r="BD219" s="687"/>
      <c r="BE219" s="687"/>
      <c r="BF219" s="687"/>
      <c r="BG219" s="687"/>
      <c r="BH219" s="688"/>
      <c r="BI219" s="15"/>
    </row>
    <row r="220" spans="1:61" ht="19.5" customHeight="1">
      <c r="A220" s="177"/>
      <c r="B220" s="177"/>
      <c r="C220" s="177"/>
      <c r="D220" s="177"/>
      <c r="E220" s="177"/>
      <c r="F220" s="177"/>
      <c r="G220" s="177"/>
      <c r="H220" s="177"/>
      <c r="I220" s="177"/>
      <c r="J220" s="177"/>
      <c r="K220" s="177"/>
      <c r="L220" s="177"/>
      <c r="M220" s="905" t="s">
        <v>247</v>
      </c>
      <c r="N220" s="905"/>
      <c r="O220" s="905"/>
      <c r="P220" s="905"/>
      <c r="Q220" s="905"/>
      <c r="R220" s="905"/>
      <c r="S220" s="906"/>
      <c r="T220" s="906"/>
      <c r="U220" s="906"/>
      <c r="V220" s="906"/>
      <c r="W220" s="906"/>
      <c r="X220" s="906"/>
      <c r="Y220" s="906"/>
      <c r="Z220" s="906"/>
      <c r="AA220" s="906"/>
      <c r="AB220" s="906"/>
      <c r="AC220" s="177"/>
      <c r="AD220" s="2"/>
      <c r="AE220" s="15"/>
      <c r="AF220" s="15"/>
      <c r="AG220" s="15"/>
      <c r="AH220" s="15"/>
      <c r="AI220" s="15"/>
      <c r="AJ220" s="15"/>
      <c r="AK220" s="15"/>
      <c r="AL220" s="15"/>
      <c r="AM220" s="15"/>
      <c r="AN220" s="15"/>
      <c r="AO220" s="15"/>
      <c r="AP220" s="15"/>
      <c r="AQ220" s="15"/>
      <c r="AR220" s="15"/>
      <c r="AS220" s="547" t="s">
        <v>247</v>
      </c>
      <c r="AT220" s="547"/>
      <c r="AU220" s="547"/>
      <c r="AV220" s="547"/>
      <c r="AW220" s="547"/>
      <c r="AX220" s="547"/>
      <c r="AY220" s="686" t="s">
        <v>248</v>
      </c>
      <c r="AZ220" s="687"/>
      <c r="BA220" s="687"/>
      <c r="BB220" s="687"/>
      <c r="BC220" s="687"/>
      <c r="BD220" s="687"/>
      <c r="BE220" s="687"/>
      <c r="BF220" s="687"/>
      <c r="BG220" s="687"/>
      <c r="BH220" s="688"/>
      <c r="BI220" s="15"/>
    </row>
    <row r="221" spans="1:61" ht="19.5" customHeight="1">
      <c r="A221" s="177"/>
      <c r="B221" s="177"/>
      <c r="C221" s="177"/>
      <c r="D221" s="177"/>
      <c r="E221" s="177"/>
      <c r="F221" s="177"/>
      <c r="G221" s="177"/>
      <c r="H221" s="177"/>
      <c r="I221" s="177"/>
      <c r="J221" s="177"/>
      <c r="K221" s="177"/>
      <c r="L221" s="177"/>
      <c r="M221" s="905" t="s">
        <v>249</v>
      </c>
      <c r="N221" s="905"/>
      <c r="O221" s="905"/>
      <c r="P221" s="905"/>
      <c r="Q221" s="905"/>
      <c r="R221" s="905"/>
      <c r="S221" s="906"/>
      <c r="T221" s="906"/>
      <c r="U221" s="906"/>
      <c r="V221" s="906"/>
      <c r="W221" s="906"/>
      <c r="X221" s="906"/>
      <c r="Y221" s="906"/>
      <c r="Z221" s="906"/>
      <c r="AA221" s="906"/>
      <c r="AB221" s="906"/>
      <c r="AC221" s="177"/>
      <c r="AD221" s="2"/>
      <c r="AE221" s="15"/>
      <c r="AF221" s="15"/>
      <c r="AG221" s="15"/>
      <c r="AH221" s="15"/>
      <c r="AI221" s="15"/>
      <c r="AJ221" s="15"/>
      <c r="AK221" s="15"/>
      <c r="AL221" s="15"/>
      <c r="AM221" s="15"/>
      <c r="AN221" s="15"/>
      <c r="AO221" s="15"/>
      <c r="AP221" s="15"/>
      <c r="AQ221" s="15"/>
      <c r="AR221" s="15"/>
      <c r="AS221" s="547" t="s">
        <v>249</v>
      </c>
      <c r="AT221" s="547"/>
      <c r="AU221" s="547"/>
      <c r="AV221" s="547"/>
      <c r="AW221" s="547"/>
      <c r="AX221" s="547"/>
      <c r="AY221" s="686">
        <v>15538</v>
      </c>
      <c r="AZ221" s="687"/>
      <c r="BA221" s="687"/>
      <c r="BB221" s="687"/>
      <c r="BC221" s="687"/>
      <c r="BD221" s="687"/>
      <c r="BE221" s="687"/>
      <c r="BF221" s="687"/>
      <c r="BG221" s="687"/>
      <c r="BH221" s="688"/>
      <c r="BI221" s="15"/>
    </row>
    <row r="222" spans="1:61" ht="30" customHeight="1">
      <c r="A222" s="177"/>
      <c r="B222" s="177"/>
      <c r="C222" s="177"/>
      <c r="D222" s="177"/>
      <c r="E222" s="177"/>
      <c r="F222" s="177"/>
      <c r="G222" s="177"/>
      <c r="H222" s="177"/>
      <c r="I222" s="177"/>
      <c r="J222" s="177"/>
      <c r="K222" s="177"/>
      <c r="L222" s="177"/>
      <c r="M222" s="905" t="s">
        <v>250</v>
      </c>
      <c r="N222" s="905"/>
      <c r="O222" s="905"/>
      <c r="P222" s="905"/>
      <c r="Q222" s="905"/>
      <c r="R222" s="905"/>
      <c r="S222" s="907"/>
      <c r="T222" s="907"/>
      <c r="U222" s="907"/>
      <c r="V222" s="907"/>
      <c r="W222" s="907"/>
      <c r="X222" s="907"/>
      <c r="Y222" s="907"/>
      <c r="Z222" s="907"/>
      <c r="AA222" s="907"/>
      <c r="AB222" s="907"/>
      <c r="AC222" s="177"/>
      <c r="AD222" s="2"/>
      <c r="AE222" s="15"/>
      <c r="AF222" s="15"/>
      <c r="AG222" s="15"/>
      <c r="AH222" s="15"/>
      <c r="AI222" s="15"/>
      <c r="AJ222" s="15"/>
      <c r="AK222" s="15"/>
      <c r="AL222" s="15"/>
      <c r="AM222" s="15"/>
      <c r="AN222" s="15"/>
      <c r="AO222" s="15"/>
      <c r="AP222" s="15"/>
      <c r="AQ222" s="15"/>
      <c r="AR222" s="15"/>
      <c r="AS222" s="547" t="s">
        <v>250</v>
      </c>
      <c r="AT222" s="547"/>
      <c r="AU222" s="547"/>
      <c r="AV222" s="547"/>
      <c r="AW222" s="547"/>
      <c r="AX222" s="547"/>
      <c r="AY222" s="588" t="s">
        <v>251</v>
      </c>
      <c r="AZ222" s="684"/>
      <c r="BA222" s="684"/>
      <c r="BB222" s="684"/>
      <c r="BC222" s="684"/>
      <c r="BD222" s="684"/>
      <c r="BE222" s="684"/>
      <c r="BF222" s="684"/>
      <c r="BG222" s="684"/>
      <c r="BH222" s="685"/>
      <c r="BI222" s="15"/>
    </row>
    <row r="223" spans="1:61" ht="19.5"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2"/>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row>
    <row r="224" spans="1:61" ht="19.5"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2"/>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row>
    <row r="225" spans="1:61" ht="19.5" customHeight="1">
      <c r="A225" s="177"/>
      <c r="B225" s="20" t="s">
        <v>26</v>
      </c>
      <c r="C225" s="20"/>
      <c r="D225" s="20"/>
      <c r="E225" s="20"/>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2"/>
      <c r="AE225" s="15"/>
      <c r="AF225" s="15"/>
      <c r="AG225" s="15"/>
      <c r="AH225" s="15" t="s">
        <v>26</v>
      </c>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row>
    <row r="226" spans="1:61" ht="19.5" customHeight="1">
      <c r="A226" s="177"/>
      <c r="B226" s="20">
        <v>1</v>
      </c>
      <c r="C226" s="20"/>
      <c r="D226" s="20" t="s">
        <v>27</v>
      </c>
      <c r="E226" s="20"/>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2"/>
      <c r="AE226" s="15"/>
      <c r="AF226" s="15"/>
      <c r="AG226" s="15"/>
      <c r="AH226" s="15">
        <v>1</v>
      </c>
      <c r="AI226" s="15"/>
      <c r="AJ226" s="15" t="s">
        <v>27</v>
      </c>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row>
    <row r="227" spans="1:61" ht="19.5" customHeight="1">
      <c r="A227" s="177"/>
      <c r="B227" s="20">
        <v>2</v>
      </c>
      <c r="C227" s="20"/>
      <c r="D227" s="20" t="s">
        <v>29</v>
      </c>
      <c r="E227" s="20"/>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2"/>
      <c r="AE227" s="15"/>
      <c r="AF227" s="15"/>
      <c r="AG227" s="15"/>
      <c r="AH227" s="15">
        <v>2</v>
      </c>
      <c r="AI227" s="15"/>
      <c r="AJ227" s="15" t="s">
        <v>29</v>
      </c>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row>
  </sheetData>
  <mergeCells count="368">
    <mergeCell ref="BA5:BH5"/>
    <mergeCell ref="AN25:AU25"/>
    <mergeCell ref="AZ25:BG25"/>
    <mergeCell ref="AP77:BA77"/>
    <mergeCell ref="BB77:BD77"/>
    <mergeCell ref="BE77:BH77"/>
    <mergeCell ref="B214:J214"/>
    <mergeCell ref="K214:Q214"/>
    <mergeCell ref="T214:AA214"/>
    <mergeCell ref="AH214:AP214"/>
    <mergeCell ref="AQ214:AW214"/>
    <mergeCell ref="AZ214:BG214"/>
    <mergeCell ref="A202:AC202"/>
    <mergeCell ref="M199:Q199"/>
    <mergeCell ref="S199:AB199"/>
    <mergeCell ref="AR199:AV199"/>
    <mergeCell ref="AX199:BG199"/>
    <mergeCell ref="L180:N180"/>
    <mergeCell ref="R180:T180"/>
    <mergeCell ref="AR180:AT180"/>
    <mergeCell ref="AX180:AZ180"/>
    <mergeCell ref="M197:Q197"/>
    <mergeCell ref="S197:AC197"/>
    <mergeCell ref="AR197:AV197"/>
    <mergeCell ref="AX197:BI197"/>
    <mergeCell ref="Y177:AA177"/>
    <mergeCell ref="BE177:BG177"/>
    <mergeCell ref="AF202:BH202"/>
    <mergeCell ref="A210:AC210"/>
    <mergeCell ref="AG210:BI210"/>
    <mergeCell ref="B213:J213"/>
    <mergeCell ref="K213:S213"/>
    <mergeCell ref="T213:AB213"/>
    <mergeCell ref="AH213:AP213"/>
    <mergeCell ref="AQ213:AY213"/>
    <mergeCell ref="AZ213:BH213"/>
    <mergeCell ref="A206:AC206"/>
    <mergeCell ref="L178:N178"/>
    <mergeCell ref="R178:T178"/>
    <mergeCell ref="Y178:AA178"/>
    <mergeCell ref="AR178:AT178"/>
    <mergeCell ref="AX178:AZ178"/>
    <mergeCell ref="BE178:BG178"/>
    <mergeCell ref="M198:Q198"/>
    <mergeCell ref="S198:AC198"/>
    <mergeCell ref="AR198:AV198"/>
    <mergeCell ref="AX198:BI198"/>
    <mergeCell ref="B184:AC185"/>
    <mergeCell ref="M222:R222"/>
    <mergeCell ref="S222:AB222"/>
    <mergeCell ref="AS222:AX222"/>
    <mergeCell ref="AY222:BH222"/>
    <mergeCell ref="M219:R219"/>
    <mergeCell ref="S219:AB219"/>
    <mergeCell ref="AS219:AX219"/>
    <mergeCell ref="AY219:BH219"/>
    <mergeCell ref="M220:R220"/>
    <mergeCell ref="S220:AB220"/>
    <mergeCell ref="AS220:AX220"/>
    <mergeCell ref="AY220:BH220"/>
    <mergeCell ref="M221:R221"/>
    <mergeCell ref="S221:AB221"/>
    <mergeCell ref="AS221:AX221"/>
    <mergeCell ref="AY221:BH221"/>
    <mergeCell ref="A175:J176"/>
    <mergeCell ref="Y175:AA175"/>
    <mergeCell ref="AF175:AP176"/>
    <mergeCell ref="BE175:BG175"/>
    <mergeCell ref="L176:N176"/>
    <mergeCell ref="R176:T176"/>
    <mergeCell ref="Y176:AA176"/>
    <mergeCell ref="AR176:AT176"/>
    <mergeCell ref="AX176:AZ176"/>
    <mergeCell ref="BE176:BG176"/>
    <mergeCell ref="A173:D174"/>
    <mergeCell ref="Y173:AA173"/>
    <mergeCell ref="AF173:AP174"/>
    <mergeCell ref="BE173:BG173"/>
    <mergeCell ref="L174:N174"/>
    <mergeCell ref="R174:T174"/>
    <mergeCell ref="Y174:AA174"/>
    <mergeCell ref="AR174:AT174"/>
    <mergeCell ref="AX174:AZ174"/>
    <mergeCell ref="BE174:BG174"/>
    <mergeCell ref="A171:J172"/>
    <mergeCell ref="Y171:AA171"/>
    <mergeCell ref="AF171:AP172"/>
    <mergeCell ref="BE171:BG171"/>
    <mergeCell ref="L172:N172"/>
    <mergeCell ref="R172:T172"/>
    <mergeCell ref="Y172:AA172"/>
    <mergeCell ref="AR172:AT172"/>
    <mergeCell ref="AX172:AZ172"/>
    <mergeCell ref="BE172:BG172"/>
    <mergeCell ref="AX168:AZ168"/>
    <mergeCell ref="BE168:BG168"/>
    <mergeCell ref="A169:F170"/>
    <mergeCell ref="Y169:AA169"/>
    <mergeCell ref="AF169:AP170"/>
    <mergeCell ref="BE169:BG169"/>
    <mergeCell ref="L170:N170"/>
    <mergeCell ref="R170:T170"/>
    <mergeCell ref="Y170:AA170"/>
    <mergeCell ref="AR170:AT170"/>
    <mergeCell ref="A167:C168"/>
    <mergeCell ref="D167:I168"/>
    <mergeCell ref="Y167:AA167"/>
    <mergeCell ref="AF167:AH168"/>
    <mergeCell ref="AI167:AN168"/>
    <mergeCell ref="BE167:BG167"/>
    <mergeCell ref="L168:N168"/>
    <mergeCell ref="R168:T168"/>
    <mergeCell ref="Y168:AA168"/>
    <mergeCell ref="AR168:AT168"/>
    <mergeCell ref="AX170:AZ170"/>
    <mergeCell ref="BE170:BG170"/>
    <mergeCell ref="A165:J166"/>
    <mergeCell ref="Y165:AA165"/>
    <mergeCell ref="AF165:AP166"/>
    <mergeCell ref="BE165:BG165"/>
    <mergeCell ref="L166:N166"/>
    <mergeCell ref="R166:T166"/>
    <mergeCell ref="Y166:AA166"/>
    <mergeCell ref="AR166:AT166"/>
    <mergeCell ref="AX166:AZ166"/>
    <mergeCell ref="BE166:BG166"/>
    <mergeCell ref="A163:J164"/>
    <mergeCell ref="Y163:AA163"/>
    <mergeCell ref="AF163:AP164"/>
    <mergeCell ref="BE163:BG163"/>
    <mergeCell ref="L164:N164"/>
    <mergeCell ref="R164:T164"/>
    <mergeCell ref="Y164:AA164"/>
    <mergeCell ref="AR164:AT164"/>
    <mergeCell ref="AX164:AZ164"/>
    <mergeCell ref="BE164:BG164"/>
    <mergeCell ref="W159:AB159"/>
    <mergeCell ref="BC159:BG159"/>
    <mergeCell ref="K162:P162"/>
    <mergeCell ref="Q162:V162"/>
    <mergeCell ref="W162:AC162"/>
    <mergeCell ref="AQ162:AV162"/>
    <mergeCell ref="AW162:BB162"/>
    <mergeCell ref="BC162:BI162"/>
    <mergeCell ref="W153:AB153"/>
    <mergeCell ref="BC153:BG153"/>
    <mergeCell ref="W155:AB155"/>
    <mergeCell ref="BC155:BG155"/>
    <mergeCell ref="W157:AB157"/>
    <mergeCell ref="BC157:BG157"/>
    <mergeCell ref="A151:N151"/>
    <mergeCell ref="O151:AC151"/>
    <mergeCell ref="AF151:AW151"/>
    <mergeCell ref="AX151:BI151"/>
    <mergeCell ref="B120:M130"/>
    <mergeCell ref="P120:AA130"/>
    <mergeCell ref="AG120:AR130"/>
    <mergeCell ref="AU120:BF130"/>
    <mergeCell ref="D131:F131"/>
    <mergeCell ref="AH131:AJ131"/>
    <mergeCell ref="D132:F132"/>
    <mergeCell ref="AI132:AK132"/>
    <mergeCell ref="J83:AC83"/>
    <mergeCell ref="AJ83:AN83"/>
    <mergeCell ref="AO83:BH83"/>
    <mergeCell ref="E84:I84"/>
    <mergeCell ref="J84:AC84"/>
    <mergeCell ref="AJ84:AN84"/>
    <mergeCell ref="AO84:BH84"/>
    <mergeCell ref="A149:AC149"/>
    <mergeCell ref="AF149:BI149"/>
    <mergeCell ref="K67:S67"/>
    <mergeCell ref="K65:S65"/>
    <mergeCell ref="K66:S66"/>
    <mergeCell ref="A63:I81"/>
    <mergeCell ref="T63:V63"/>
    <mergeCell ref="W63:Y63"/>
    <mergeCell ref="K68:S68"/>
    <mergeCell ref="T68:V68"/>
    <mergeCell ref="W68:Y68"/>
    <mergeCell ref="T65:V65"/>
    <mergeCell ref="W65:Y65"/>
    <mergeCell ref="T67:V67"/>
    <mergeCell ref="W67:Y67"/>
    <mergeCell ref="J79:AC79"/>
    <mergeCell ref="W71:Y71"/>
    <mergeCell ref="Z71:AC71"/>
    <mergeCell ref="K63:S63"/>
    <mergeCell ref="K64:S64"/>
    <mergeCell ref="K71:V71"/>
    <mergeCell ref="K72:V72"/>
    <mergeCell ref="K73:V73"/>
    <mergeCell ref="K74:V74"/>
    <mergeCell ref="K75:V75"/>
    <mergeCell ref="K76:V76"/>
    <mergeCell ref="AW12:BF12"/>
    <mergeCell ref="A15:AC15"/>
    <mergeCell ref="AF15:BI15"/>
    <mergeCell ref="M10:Q10"/>
    <mergeCell ref="S10:AC10"/>
    <mergeCell ref="AQ10:AU10"/>
    <mergeCell ref="AW10:BH10"/>
    <mergeCell ref="M11:Q11"/>
    <mergeCell ref="S11:AC11"/>
    <mergeCell ref="AQ11:AU11"/>
    <mergeCell ref="AW11:BH11"/>
    <mergeCell ref="AF56:BG56"/>
    <mergeCell ref="A59:I59"/>
    <mergeCell ref="J59:AC59"/>
    <mergeCell ref="J60:Q60"/>
    <mergeCell ref="S60:Z60"/>
    <mergeCell ref="Q61:T61"/>
    <mergeCell ref="V61:Y61"/>
    <mergeCell ref="C19:AC19"/>
    <mergeCell ref="A62:I62"/>
    <mergeCell ref="J62:AC62"/>
    <mergeCell ref="AX36:BC36"/>
    <mergeCell ref="BD36:BH36"/>
    <mergeCell ref="C37:K37"/>
    <mergeCell ref="L37:P37"/>
    <mergeCell ref="R37:V37"/>
    <mergeCell ref="X37:AA37"/>
    <mergeCell ref="AG37:AP37"/>
    <mergeCell ref="AQ37:AU37"/>
    <mergeCell ref="AX37:BB37"/>
    <mergeCell ref="BD37:BG37"/>
    <mergeCell ref="AF59:AN59"/>
    <mergeCell ref="AO59:BH59"/>
    <mergeCell ref="AF60:AN61"/>
    <mergeCell ref="AO60:AV60"/>
    <mergeCell ref="P18:AC18"/>
    <mergeCell ref="V5:AC5"/>
    <mergeCell ref="J25:Q25"/>
    <mergeCell ref="V25:AC25"/>
    <mergeCell ref="V192:AC192"/>
    <mergeCell ref="M12:Q12"/>
    <mergeCell ref="S12:AB12"/>
    <mergeCell ref="AQ12:AU12"/>
    <mergeCell ref="N18:O18"/>
    <mergeCell ref="AS18:AT18"/>
    <mergeCell ref="B106:M116"/>
    <mergeCell ref="P106:AA116"/>
    <mergeCell ref="AG106:AR116"/>
    <mergeCell ref="AU106:BF116"/>
    <mergeCell ref="A19:B19"/>
    <mergeCell ref="AF19:AG19"/>
    <mergeCell ref="C36:K36"/>
    <mergeCell ref="L36:Q36"/>
    <mergeCell ref="R36:W36"/>
    <mergeCell ref="X36:AB36"/>
    <mergeCell ref="AG36:AP36"/>
    <mergeCell ref="AQ36:AW36"/>
    <mergeCell ref="A60:I61"/>
    <mergeCell ref="A56:AC56"/>
    <mergeCell ref="AP63:AX63"/>
    <mergeCell ref="AY63:BA63"/>
    <mergeCell ref="BB63:BD63"/>
    <mergeCell ref="BE63:BH63"/>
    <mergeCell ref="T64:V64"/>
    <mergeCell ref="W64:Y64"/>
    <mergeCell ref="Z64:AC64"/>
    <mergeCell ref="AP64:AX64"/>
    <mergeCell ref="AY64:BA64"/>
    <mergeCell ref="BB64:BD64"/>
    <mergeCell ref="BE64:BH64"/>
    <mergeCell ref="Z63:AC63"/>
    <mergeCell ref="AF63:AN81"/>
    <mergeCell ref="K77:V77"/>
    <mergeCell ref="AP71:BA71"/>
    <mergeCell ref="BB71:BD71"/>
    <mergeCell ref="BE71:BH71"/>
    <mergeCell ref="AP72:BA72"/>
    <mergeCell ref="BB72:BD72"/>
    <mergeCell ref="BE72:BH72"/>
    <mergeCell ref="AP73:BA73"/>
    <mergeCell ref="BB73:BD73"/>
    <mergeCell ref="BE73:BH73"/>
    <mergeCell ref="AP74:BA74"/>
    <mergeCell ref="AP65:AX65"/>
    <mergeCell ref="AY65:BA65"/>
    <mergeCell ref="BB65:BD65"/>
    <mergeCell ref="BE65:BH65"/>
    <mergeCell ref="T66:V66"/>
    <mergeCell ref="W66:Y66"/>
    <mergeCell ref="Z66:AC66"/>
    <mergeCell ref="AP66:AX66"/>
    <mergeCell ref="AY66:BA66"/>
    <mergeCell ref="BB66:BD66"/>
    <mergeCell ref="BE66:BH66"/>
    <mergeCell ref="Z65:AC65"/>
    <mergeCell ref="Z67:AC67"/>
    <mergeCell ref="AP67:AX67"/>
    <mergeCell ref="AY67:BA67"/>
    <mergeCell ref="BB67:BD67"/>
    <mergeCell ref="BE67:BH67"/>
    <mergeCell ref="Z68:AC68"/>
    <mergeCell ref="AP68:AX68"/>
    <mergeCell ref="AY68:BA68"/>
    <mergeCell ref="BB68:BD68"/>
    <mergeCell ref="BE68:BH68"/>
    <mergeCell ref="AX60:BE60"/>
    <mergeCell ref="AV61:AY61"/>
    <mergeCell ref="BA61:BD61"/>
    <mergeCell ref="AF62:AN62"/>
    <mergeCell ref="AO62:BH62"/>
    <mergeCell ref="A87:I87"/>
    <mergeCell ref="J87:AC87"/>
    <mergeCell ref="AF87:AN87"/>
    <mergeCell ref="AO87:BH87"/>
    <mergeCell ref="K69:S69"/>
    <mergeCell ref="T69:V69"/>
    <mergeCell ref="W69:Y69"/>
    <mergeCell ref="Z69:AC69"/>
    <mergeCell ref="AP69:AX69"/>
    <mergeCell ref="AY69:BA69"/>
    <mergeCell ref="BB69:BD69"/>
    <mergeCell ref="BE69:BH69"/>
    <mergeCell ref="AO81:BH81"/>
    <mergeCell ref="J85:AC85"/>
    <mergeCell ref="AJ85:AN85"/>
    <mergeCell ref="AO85:BH85"/>
    <mergeCell ref="E86:I86"/>
    <mergeCell ref="J86:AC86"/>
    <mergeCell ref="AJ86:AN86"/>
    <mergeCell ref="W77:Y77"/>
    <mergeCell ref="Z77:AC77"/>
    <mergeCell ref="BB74:BD74"/>
    <mergeCell ref="BE74:BH74"/>
    <mergeCell ref="AP75:BA75"/>
    <mergeCell ref="BB75:BD75"/>
    <mergeCell ref="BE75:BH75"/>
    <mergeCell ref="AP76:BA76"/>
    <mergeCell ref="BB76:BD76"/>
    <mergeCell ref="BE76:BH76"/>
    <mergeCell ref="W72:Y72"/>
    <mergeCell ref="Z72:AC72"/>
    <mergeCell ref="W73:Y73"/>
    <mergeCell ref="Z73:AC73"/>
    <mergeCell ref="W74:Y74"/>
    <mergeCell ref="Z74:AC74"/>
    <mergeCell ref="W75:Y75"/>
    <mergeCell ref="Z75:AC75"/>
    <mergeCell ref="W76:Y76"/>
    <mergeCell ref="Z76:AC76"/>
    <mergeCell ref="B182:AC183"/>
    <mergeCell ref="B187:AC188"/>
    <mergeCell ref="AH182:BI183"/>
    <mergeCell ref="AH184:BI185"/>
    <mergeCell ref="AH187:BI188"/>
    <mergeCell ref="J80:AC80"/>
    <mergeCell ref="J81:AC81"/>
    <mergeCell ref="AO79:BH79"/>
    <mergeCell ref="AO80:BH80"/>
    <mergeCell ref="E85:I85"/>
    <mergeCell ref="AF83:AI86"/>
    <mergeCell ref="P92:AA102"/>
    <mergeCell ref="B92:M102"/>
    <mergeCell ref="A88:I88"/>
    <mergeCell ref="J88:AC88"/>
    <mergeCell ref="AF88:AN88"/>
    <mergeCell ref="AO88:BH88"/>
    <mergeCell ref="AO86:BH86"/>
    <mergeCell ref="A83:D86"/>
    <mergeCell ref="A82:I82"/>
    <mergeCell ref="J82:AC82"/>
    <mergeCell ref="AF82:AN82"/>
    <mergeCell ref="AO82:BH82"/>
    <mergeCell ref="E83:I83"/>
  </mergeCells>
  <phoneticPr fontId="3"/>
  <conditionalFormatting sqref="N18:O18">
    <cfRule type="expression" dxfId="43" priority="109">
      <formula>$N$18=""</formula>
    </cfRule>
  </conditionalFormatting>
  <conditionalFormatting sqref="F18 H18 D18">
    <cfRule type="expression" dxfId="42" priority="108">
      <formula>D18=""</formula>
    </cfRule>
  </conditionalFormatting>
  <conditionalFormatting sqref="Y163:AA163">
    <cfRule type="expression" dxfId="41" priority="80">
      <formula>$Y163=""</formula>
    </cfRule>
  </conditionalFormatting>
  <conditionalFormatting sqref="Y165:AA165">
    <cfRule type="expression" dxfId="40" priority="79">
      <formula>$Y165=""</formula>
    </cfRule>
  </conditionalFormatting>
  <conditionalFormatting sqref="Y167:AA167">
    <cfRule type="expression" dxfId="39" priority="78">
      <formula>$Y167=""</formula>
    </cfRule>
  </conditionalFormatting>
  <conditionalFormatting sqref="Y169:AA169">
    <cfRule type="expression" dxfId="38" priority="77">
      <formula>$Y169=""</formula>
    </cfRule>
  </conditionalFormatting>
  <conditionalFormatting sqref="Y171:AA171">
    <cfRule type="expression" dxfId="37" priority="76">
      <formula>$Y171=""</formula>
    </cfRule>
  </conditionalFormatting>
  <conditionalFormatting sqref="Y173:AA173">
    <cfRule type="expression" dxfId="36" priority="75">
      <formula>$Y173=""</formula>
    </cfRule>
  </conditionalFormatting>
  <conditionalFormatting sqref="Y175:AA175">
    <cfRule type="expression" dxfId="35" priority="74">
      <formula>$Y175=""</formula>
    </cfRule>
  </conditionalFormatting>
  <conditionalFormatting sqref="S219:AB222">
    <cfRule type="expression" dxfId="34" priority="73">
      <formula>$S219=""</formula>
    </cfRule>
  </conditionalFormatting>
  <conditionalFormatting sqref="J88:AC88">
    <cfRule type="expression" dxfId="33" priority="55">
      <formula>$J$88=""</formula>
    </cfRule>
  </conditionalFormatting>
  <conditionalFormatting sqref="J83:AC86">
    <cfRule type="expression" dxfId="32" priority="65">
      <formula>$J$83=""</formula>
    </cfRule>
  </conditionalFormatting>
  <conditionalFormatting sqref="E83:I86">
    <cfRule type="expression" dxfId="31" priority="64">
      <formula>$J$83=""</formula>
    </cfRule>
  </conditionalFormatting>
  <conditionalFormatting sqref="J82:AC82">
    <cfRule type="expression" dxfId="30" priority="63">
      <formula>$J$82=""</formula>
    </cfRule>
  </conditionalFormatting>
  <conditionalFormatting sqref="K64:S68">
    <cfRule type="expression" dxfId="29" priority="62">
      <formula>$K$64=""</formula>
    </cfRule>
  </conditionalFormatting>
  <conditionalFormatting sqref="T64:V68">
    <cfRule type="expression" dxfId="28" priority="61">
      <formula>$T$64=""</formula>
    </cfRule>
  </conditionalFormatting>
  <conditionalFormatting sqref="W64:Y68">
    <cfRule type="expression" dxfId="27" priority="60">
      <formula>$W$64=""</formula>
    </cfRule>
  </conditionalFormatting>
  <conditionalFormatting sqref="Z64:AC68">
    <cfRule type="expression" dxfId="26" priority="59">
      <formula>$Z$64=""</formula>
    </cfRule>
  </conditionalFormatting>
  <conditionalFormatting sqref="J87:AC87">
    <cfRule type="expression" dxfId="25" priority="56">
      <formula>$J$87=""</formula>
    </cfRule>
  </conditionalFormatting>
  <conditionalFormatting sqref="AO79">
    <cfRule type="expression" dxfId="24" priority="46">
      <formula>$I$116=""</formula>
    </cfRule>
  </conditionalFormatting>
  <conditionalFormatting sqref="AO81:BH81">
    <cfRule type="expression" dxfId="23" priority="45">
      <formula>$I$118=""</formula>
    </cfRule>
  </conditionalFormatting>
  <conditionalFormatting sqref="AP72">
    <cfRule type="expression" dxfId="22" priority="29">
      <formula>$K$64=""</formula>
    </cfRule>
  </conditionalFormatting>
  <conditionalFormatting sqref="BE72:BE76">
    <cfRule type="expression" dxfId="21" priority="28">
      <formula>$Z$64=""</formula>
    </cfRule>
  </conditionalFormatting>
  <conditionalFormatting sqref="BB72:BB73">
    <cfRule type="expression" dxfId="20" priority="27">
      <formula>$T$64=""</formula>
    </cfRule>
  </conditionalFormatting>
  <conditionalFormatting sqref="BB74:BB75">
    <cfRule type="expression" dxfId="19" priority="26">
      <formula>$T$64=""</formula>
    </cfRule>
  </conditionalFormatting>
  <conditionalFormatting sqref="BB76">
    <cfRule type="expression" dxfId="18" priority="25">
      <formula>$T$64=""</formula>
    </cfRule>
  </conditionalFormatting>
  <conditionalFormatting sqref="AP73">
    <cfRule type="expression" dxfId="17" priority="24">
      <formula>$K$64=""</formula>
    </cfRule>
  </conditionalFormatting>
  <conditionalFormatting sqref="AP74">
    <cfRule type="expression" dxfId="16" priority="23">
      <formula>$K$64=""</formula>
    </cfRule>
  </conditionalFormatting>
  <conditionalFormatting sqref="AP75">
    <cfRule type="expression" dxfId="15" priority="22">
      <formula>$K$64=""</formula>
    </cfRule>
  </conditionalFormatting>
  <conditionalFormatting sqref="AP76">
    <cfRule type="expression" dxfId="14" priority="21">
      <formula>$K$64=""</formula>
    </cfRule>
  </conditionalFormatting>
  <conditionalFormatting sqref="K72:V76">
    <cfRule type="expression" dxfId="13" priority="19">
      <formula>$K$72=""</formula>
    </cfRule>
  </conditionalFormatting>
  <conditionalFormatting sqref="W72:Y76">
    <cfRule type="expression" dxfId="12" priority="18">
      <formula>$W$72=""</formula>
    </cfRule>
  </conditionalFormatting>
  <conditionalFormatting sqref="Z72:AC76">
    <cfRule type="expression" dxfId="11" priority="17">
      <formula>$Z$72=""</formula>
    </cfRule>
  </conditionalFormatting>
  <conditionalFormatting sqref="J79">
    <cfRule type="expression" dxfId="10" priority="16">
      <formula>$J$79=""</formula>
    </cfRule>
  </conditionalFormatting>
  <conditionalFormatting sqref="J81:AC81">
    <cfRule type="expression" dxfId="9" priority="15">
      <formula>$J$81=""</formula>
    </cfRule>
  </conditionalFormatting>
  <conditionalFormatting sqref="J78">
    <cfRule type="expression" dxfId="8" priority="14">
      <formula>$I$115=""</formula>
    </cfRule>
  </conditionalFormatting>
  <conditionalFormatting sqref="AO78">
    <cfRule type="expression" dxfId="7" priority="11">
      <formula>$I$115=""</formula>
    </cfRule>
  </conditionalFormatting>
  <conditionalFormatting sqref="BE163:BG163">
    <cfRule type="expression" dxfId="6" priority="10">
      <formula>$Y163=""</formula>
    </cfRule>
  </conditionalFormatting>
  <conditionalFormatting sqref="BE165:BG165">
    <cfRule type="expression" dxfId="5" priority="9">
      <formula>$Y165=""</formula>
    </cfRule>
  </conditionalFormatting>
  <conditionalFormatting sqref="BE167:BG167">
    <cfRule type="expression" dxfId="4" priority="8">
      <formula>$Y167=""</formula>
    </cfRule>
  </conditionalFormatting>
  <conditionalFormatting sqref="BE169:BG169">
    <cfRule type="expression" dxfId="3" priority="7">
      <formula>$Y169=""</formula>
    </cfRule>
  </conditionalFormatting>
  <conditionalFormatting sqref="BE171:BG171">
    <cfRule type="expression" dxfId="2" priority="3">
      <formula>$Y171=""</formula>
    </cfRule>
  </conditionalFormatting>
  <conditionalFormatting sqref="BE173:BG173">
    <cfRule type="expression" dxfId="1" priority="2">
      <formula>$Y173=""</formula>
    </cfRule>
  </conditionalFormatting>
  <conditionalFormatting sqref="BE175:BG175">
    <cfRule type="expression" dxfId="0" priority="1">
      <formula>$Y175=""</formula>
    </cfRule>
  </conditionalFormatting>
  <dataValidations disablePrompts="1" count="1">
    <dataValidation type="list" allowBlank="1" showInputMessage="1" showErrorMessage="1" sqref="A19:B19 AF19:AG19" xr:uid="{00000000-0002-0000-0100-000000000000}">
      <formula1>"完了,廃止"</formula1>
    </dataValidation>
  </dataValidations>
  <printOptions horizontalCentered="1"/>
  <pageMargins left="0.74803149606299213" right="0.47244094488188981" top="0.74803149606299213" bottom="0.55118110236220474" header="0.31496062992125984" footer="0.31496062992125984"/>
  <pageSetup paperSize="9" orientation="portrait" r:id="rId1"/>
  <rowBreaks count="4" manualBreakCount="4">
    <brk id="52" max="16383" man="1"/>
    <brk id="88" max="16383" man="1"/>
    <brk id="147" max="16383" man="1"/>
    <brk id="18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CA53-CED4-41B9-A767-9841CB713698}">
  <sheetPr>
    <pageSetUpPr fitToPage="1"/>
  </sheetPr>
  <dimension ref="A1:BP54"/>
  <sheetViews>
    <sheetView showRuler="0" view="pageBreakPreview" zoomScale="70" zoomScaleNormal="100" zoomScaleSheetLayoutView="70" workbookViewId="0">
      <selection activeCell="B27" sqref="B27"/>
    </sheetView>
  </sheetViews>
  <sheetFormatPr defaultRowHeight="14.25"/>
  <cols>
    <col min="1" max="1" width="5" style="251" customWidth="1"/>
    <col min="2" max="3" width="3.625" style="254" customWidth="1"/>
    <col min="4" max="10" width="3.625" style="251" customWidth="1"/>
    <col min="11" max="11" width="1.5" style="251" customWidth="1"/>
    <col min="12" max="12" width="3.625" style="251" customWidth="1"/>
    <col min="13" max="16" width="4.375" style="251" customWidth="1"/>
    <col min="17" max="17" width="3.625" style="254" customWidth="1"/>
    <col min="18" max="18" width="3.875" style="254" customWidth="1"/>
    <col min="19" max="19" width="3.625" style="254" customWidth="1"/>
    <col min="20" max="21" width="3.625" style="251" customWidth="1"/>
    <col min="22" max="22" width="3.625" style="254" customWidth="1"/>
    <col min="23" max="23" width="4.75" style="254" customWidth="1"/>
    <col min="24" max="24" width="3.75" style="251" customWidth="1"/>
    <col min="25" max="25" width="3.625" style="251" customWidth="1"/>
    <col min="26" max="26" width="3.625" style="254" customWidth="1"/>
    <col min="27" max="27" width="3.625" style="251" customWidth="1"/>
    <col min="28" max="28" width="4.25" style="251" customWidth="1"/>
    <col min="29" max="29" width="3.75" style="254" customWidth="1"/>
    <col min="30" max="36" width="3.625" style="251" customWidth="1"/>
    <col min="37" max="37" width="7.375" style="251" customWidth="1"/>
    <col min="38" max="38" width="5" style="251" customWidth="1"/>
    <col min="39" max="39" width="21.75" style="254" customWidth="1"/>
    <col min="40" max="40" width="6" style="254" customWidth="1"/>
    <col min="41" max="42" width="6" style="251" customWidth="1"/>
    <col min="43" max="47" width="3.625" style="251" customWidth="1"/>
    <col min="48" max="48" width="4.375" style="251" customWidth="1"/>
    <col min="49" max="50" width="3.625" style="254" customWidth="1"/>
    <col min="51" max="52" width="3.625" style="251" customWidth="1"/>
    <col min="53" max="54" width="3.625" style="254" customWidth="1"/>
    <col min="55" max="56" width="3.625" style="251" customWidth="1"/>
    <col min="57" max="57" width="3.625" style="254" customWidth="1"/>
    <col min="58" max="59" width="3.625" style="251" customWidth="1"/>
    <col min="60" max="60" width="4.75" style="254" customWidth="1"/>
    <col min="61" max="62" width="3.625" style="251" customWidth="1"/>
    <col min="63" max="63" width="3.625" style="254" customWidth="1"/>
    <col min="64" max="68" width="3.625" style="251" customWidth="1"/>
    <col min="69" max="16384" width="9" style="251"/>
  </cols>
  <sheetData>
    <row r="1" spans="1:68" ht="24.75" customHeight="1">
      <c r="A1" s="701"/>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M1" s="701"/>
      <c r="AN1" s="701"/>
      <c r="AO1" s="701"/>
      <c r="AP1" s="701"/>
      <c r="AQ1" s="701"/>
      <c r="AR1" s="701"/>
      <c r="AS1" s="701"/>
      <c r="AT1" s="701"/>
      <c r="AU1" s="701"/>
      <c r="AV1" s="701"/>
      <c r="AW1" s="701"/>
      <c r="AX1" s="701"/>
      <c r="AY1" s="701"/>
      <c r="AZ1" s="701"/>
      <c r="BA1" s="701"/>
      <c r="BB1" s="701"/>
      <c r="BC1" s="701"/>
      <c r="BD1" s="701"/>
      <c r="BE1" s="701"/>
      <c r="BF1" s="701"/>
      <c r="BG1" s="701"/>
      <c r="BH1" s="701"/>
      <c r="BI1" s="701"/>
      <c r="BJ1" s="701"/>
      <c r="BK1" s="701"/>
      <c r="BL1" s="701"/>
      <c r="BM1" s="701"/>
      <c r="BN1" s="701"/>
      <c r="BO1" s="252"/>
      <c r="BP1" s="252"/>
    </row>
    <row r="2" spans="1:68" ht="24.75" customHeight="1">
      <c r="B2" s="702" t="s">
        <v>319</v>
      </c>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253"/>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row>
    <row r="3" spans="1:68" ht="24.75" customHeight="1">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row>
    <row r="4" spans="1:68" ht="24.75" customHeight="1">
      <c r="B4" s="701" t="s">
        <v>320</v>
      </c>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253"/>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row>
    <row r="5" spans="1:68" ht="15" customHeight="1"/>
    <row r="6" spans="1:68" ht="24.75" customHeight="1">
      <c r="B6" s="255">
        <v>1</v>
      </c>
      <c r="C6" s="703" t="s">
        <v>321</v>
      </c>
      <c r="D6" s="703"/>
      <c r="E6" s="703"/>
      <c r="F6" s="703"/>
      <c r="G6" s="703"/>
      <c r="H6" s="256"/>
      <c r="I6" s="257">
        <f>+申請書!I58</f>
        <v>0</v>
      </c>
      <c r="J6" s="257"/>
      <c r="K6" s="257"/>
      <c r="L6" s="258"/>
      <c r="M6" s="258"/>
      <c r="N6" s="258"/>
      <c r="O6" s="258"/>
      <c r="P6" s="258"/>
      <c r="Q6" s="258"/>
      <c r="R6" s="258"/>
      <c r="S6" s="259"/>
      <c r="T6" s="256"/>
      <c r="U6" s="260"/>
      <c r="V6" s="260"/>
      <c r="W6" s="260"/>
      <c r="X6" s="261"/>
      <c r="Y6" s="260"/>
      <c r="Z6" s="260"/>
      <c r="AA6" s="261"/>
      <c r="AB6" s="260"/>
      <c r="AC6" s="260"/>
      <c r="AD6" s="261"/>
      <c r="AE6" s="260"/>
      <c r="AF6" s="256"/>
      <c r="AG6" s="262"/>
      <c r="AH6" s="263"/>
      <c r="AM6" s="264"/>
      <c r="AN6" s="264"/>
      <c r="AO6" s="265"/>
      <c r="AP6" s="265"/>
      <c r="AQ6" s="266"/>
      <c r="AR6" s="263"/>
      <c r="AS6" s="267"/>
      <c r="AT6" s="263"/>
      <c r="AW6" s="251"/>
      <c r="AX6" s="251"/>
      <c r="AY6" s="263"/>
      <c r="AZ6" s="268"/>
      <c r="BA6" s="251"/>
      <c r="BB6" s="251"/>
      <c r="BC6" s="263"/>
      <c r="BE6" s="251"/>
      <c r="BF6" s="263"/>
      <c r="BH6" s="251"/>
      <c r="BI6" s="263"/>
      <c r="BK6" s="251"/>
      <c r="BL6" s="263"/>
      <c r="BM6" s="263"/>
    </row>
    <row r="7" spans="1:68" ht="24.75" customHeight="1">
      <c r="B7" s="269"/>
      <c r="H7" s="263"/>
      <c r="I7" s="704" t="s">
        <v>322</v>
      </c>
      <c r="J7" s="704"/>
      <c r="K7" s="704"/>
      <c r="L7" s="704"/>
      <c r="M7" s="704"/>
      <c r="N7" s="270">
        <f>+申請書!I89</f>
        <v>0</v>
      </c>
      <c r="O7" s="270"/>
      <c r="P7" s="270"/>
      <c r="Q7" s="270"/>
      <c r="R7" s="270"/>
      <c r="S7" s="270"/>
      <c r="T7" s="270"/>
      <c r="U7" s="270"/>
      <c r="V7" s="270"/>
      <c r="W7" s="270"/>
      <c r="X7" s="270"/>
      <c r="Y7" s="270"/>
      <c r="Z7" s="270"/>
      <c r="AA7" s="270"/>
      <c r="AB7" s="270"/>
      <c r="AC7" s="270"/>
      <c r="AD7" s="270"/>
      <c r="AE7" s="263"/>
      <c r="AF7" s="263"/>
      <c r="AG7" s="271"/>
      <c r="AH7" s="263"/>
      <c r="AI7" s="263"/>
      <c r="AJ7" s="263"/>
      <c r="AK7" s="263"/>
      <c r="AR7" s="263"/>
      <c r="AS7" s="263"/>
      <c r="AT7" s="263"/>
      <c r="AV7" s="263"/>
      <c r="AW7" s="263"/>
      <c r="AX7" s="263"/>
      <c r="AY7" s="263"/>
      <c r="AZ7" s="263"/>
      <c r="BA7" s="263"/>
      <c r="BB7" s="263"/>
      <c r="BC7" s="263"/>
      <c r="BD7" s="263"/>
      <c r="BE7" s="263"/>
      <c r="BF7" s="263"/>
      <c r="BG7" s="263"/>
      <c r="BH7" s="263"/>
      <c r="BI7" s="263"/>
      <c r="BJ7" s="263"/>
      <c r="BK7" s="263"/>
      <c r="BL7" s="263"/>
      <c r="BM7" s="263"/>
      <c r="BN7" s="263"/>
      <c r="BO7" s="263"/>
      <c r="BP7" s="263"/>
    </row>
    <row r="8" spans="1:68" ht="24.75" customHeight="1">
      <c r="B8" s="269"/>
      <c r="H8" s="263"/>
      <c r="I8" s="704" t="s">
        <v>323</v>
      </c>
      <c r="J8" s="704"/>
      <c r="K8" s="704"/>
      <c r="L8" s="704"/>
      <c r="M8" s="704"/>
      <c r="N8" s="705" t="str">
        <f>+報告書!J60</f>
        <v>令和　　年　　月　　日</v>
      </c>
      <c r="O8" s="705"/>
      <c r="P8" s="705"/>
      <c r="Q8" s="705"/>
      <c r="R8" s="705"/>
      <c r="S8" s="705"/>
      <c r="T8" s="705"/>
      <c r="U8" s="272" t="s">
        <v>92</v>
      </c>
      <c r="V8" s="705" t="str">
        <f>+報告書!S60</f>
        <v>令和　　年　　月　　日</v>
      </c>
      <c r="W8" s="705"/>
      <c r="X8" s="705"/>
      <c r="Y8" s="705"/>
      <c r="Z8" s="705"/>
      <c r="AA8" s="705"/>
      <c r="AB8" s="705"/>
      <c r="AC8" s="705"/>
      <c r="AD8" s="273"/>
      <c r="AE8" s="273"/>
      <c r="AG8" s="271"/>
      <c r="AH8" s="263"/>
      <c r="AI8" s="263"/>
      <c r="AJ8" s="263"/>
      <c r="AK8" s="263"/>
      <c r="AR8" s="263"/>
      <c r="AS8" s="263"/>
      <c r="AT8" s="263"/>
      <c r="AV8" s="263"/>
      <c r="AW8" s="263"/>
      <c r="AX8" s="263"/>
      <c r="AY8" s="263"/>
      <c r="AZ8" s="263"/>
      <c r="BA8" s="263"/>
      <c r="BB8" s="263"/>
      <c r="BC8" s="263"/>
      <c r="BD8" s="263"/>
      <c r="BE8" s="263"/>
      <c r="BF8" s="263"/>
      <c r="BG8" s="263"/>
      <c r="BH8" s="263"/>
      <c r="BI8" s="263"/>
      <c r="BJ8" s="263"/>
      <c r="BK8" s="263"/>
      <c r="BL8" s="263"/>
      <c r="BM8" s="263"/>
      <c r="BN8" s="263"/>
      <c r="BO8" s="263"/>
      <c r="BP8" s="263"/>
    </row>
    <row r="9" spans="1:68" ht="24.75" customHeight="1">
      <c r="B9" s="269"/>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71"/>
      <c r="AH9" s="263"/>
      <c r="AI9" s="263"/>
      <c r="AJ9" s="263"/>
      <c r="AK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row>
    <row r="10" spans="1:68" ht="24.75" customHeight="1">
      <c r="B10" s="274">
        <v>2</v>
      </c>
      <c r="C10" s="275"/>
      <c r="D10" s="276" t="s">
        <v>324</v>
      </c>
      <c r="E10" s="276"/>
      <c r="F10" s="276"/>
      <c r="G10" s="276"/>
      <c r="H10" s="277"/>
      <c r="I10" s="277" t="s">
        <v>325</v>
      </c>
      <c r="J10" s="277"/>
      <c r="K10" s="277"/>
      <c r="L10" s="277"/>
      <c r="M10" s="277"/>
      <c r="N10" s="278"/>
      <c r="O10" s="278"/>
      <c r="P10" s="278"/>
      <c r="Q10" s="278"/>
      <c r="R10" s="278"/>
      <c r="S10" s="278"/>
      <c r="T10" s="277"/>
      <c r="U10" s="277" t="s">
        <v>326</v>
      </c>
      <c r="V10" s="277"/>
      <c r="W10" s="278"/>
      <c r="X10" s="278"/>
      <c r="Y10" s="278"/>
      <c r="Z10" s="278"/>
      <c r="AA10" s="278"/>
      <c r="AB10" s="278"/>
      <c r="AC10" s="278"/>
      <c r="AD10" s="278"/>
      <c r="AE10" s="277"/>
      <c r="AF10" s="277"/>
      <c r="AG10" s="279"/>
      <c r="AM10" s="264"/>
      <c r="AN10" s="264"/>
      <c r="AO10" s="265"/>
      <c r="AP10" s="265"/>
      <c r="AQ10" s="265"/>
      <c r="AW10" s="251"/>
      <c r="AX10" s="268"/>
      <c r="BA10" s="251"/>
      <c r="BB10" s="251"/>
      <c r="BE10" s="251"/>
      <c r="BF10" s="268"/>
      <c r="BH10" s="251"/>
      <c r="BK10" s="251"/>
    </row>
    <row r="11" spans="1:68" ht="17.25" customHeight="1">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row>
    <row r="12" spans="1:68" ht="17.25" customHeight="1">
      <c r="H12" s="280"/>
      <c r="I12" s="280"/>
      <c r="J12" s="280"/>
      <c r="K12" s="280"/>
      <c r="L12" s="280"/>
      <c r="M12" s="281"/>
      <c r="N12" s="281"/>
      <c r="O12" s="281"/>
      <c r="P12" s="281"/>
      <c r="Q12" s="251"/>
      <c r="R12" s="251"/>
      <c r="S12" s="251"/>
      <c r="T12" s="280"/>
      <c r="U12" s="281"/>
      <c r="V12" s="251"/>
      <c r="W12" s="251"/>
      <c r="X12" s="280"/>
      <c r="Y12" s="281"/>
      <c r="Z12" s="251"/>
      <c r="AA12" s="280"/>
      <c r="AB12" s="281"/>
      <c r="AC12" s="251"/>
      <c r="AD12" s="280"/>
      <c r="AE12" s="281"/>
      <c r="AF12" s="280"/>
      <c r="AG12" s="280"/>
      <c r="AH12" s="280"/>
      <c r="AI12" s="281"/>
      <c r="AJ12" s="281"/>
      <c r="AK12" s="281"/>
      <c r="AR12" s="280"/>
      <c r="AS12" s="280"/>
      <c r="AT12" s="280"/>
      <c r="AU12" s="280"/>
      <c r="AV12" s="281"/>
      <c r="AW12" s="251"/>
      <c r="AX12" s="251"/>
      <c r="AY12" s="280"/>
      <c r="AZ12" s="281"/>
      <c r="BA12" s="251"/>
      <c r="BB12" s="251"/>
      <c r="BC12" s="280"/>
      <c r="BD12" s="281"/>
      <c r="BE12" s="251"/>
      <c r="BF12" s="280"/>
      <c r="BG12" s="281"/>
      <c r="BH12" s="251"/>
      <c r="BI12" s="280"/>
      <c r="BJ12" s="281"/>
      <c r="BK12" s="251"/>
      <c r="BL12" s="280"/>
      <c r="BM12" s="280"/>
      <c r="BN12" s="281"/>
      <c r="BO12" s="281"/>
      <c r="BP12" s="281"/>
    </row>
    <row r="13" spans="1:68" ht="24.75" customHeight="1">
      <c r="B13" s="264">
        <v>3</v>
      </c>
      <c r="C13" s="264"/>
      <c r="D13" s="706" t="s">
        <v>327</v>
      </c>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282"/>
      <c r="AD13" s="265"/>
      <c r="AE13" s="265"/>
      <c r="AF13" s="265"/>
      <c r="AG13" s="265"/>
      <c r="AH13" s="265"/>
      <c r="AI13" s="265"/>
      <c r="AJ13" s="265"/>
      <c r="AK13" s="283"/>
      <c r="AM13" s="264"/>
      <c r="AN13" s="264"/>
      <c r="AO13" s="265"/>
      <c r="AP13" s="265"/>
      <c r="AQ13" s="265"/>
      <c r="AR13" s="265"/>
      <c r="AS13" s="265"/>
      <c r="AT13" s="265"/>
      <c r="AU13" s="265"/>
      <c r="AV13" s="265"/>
      <c r="AW13" s="282"/>
      <c r="AX13" s="282"/>
      <c r="AY13" s="265"/>
      <c r="AZ13" s="265"/>
      <c r="BA13" s="282"/>
      <c r="BB13" s="282"/>
      <c r="BC13" s="265"/>
      <c r="BD13" s="265"/>
      <c r="BE13" s="282"/>
      <c r="BF13" s="265"/>
      <c r="BG13" s="265"/>
      <c r="BH13" s="282"/>
      <c r="BI13" s="265"/>
      <c r="BJ13" s="265"/>
      <c r="BK13" s="282"/>
      <c r="BL13" s="265"/>
      <c r="BM13" s="265"/>
      <c r="BN13" s="265"/>
      <c r="BO13" s="265"/>
      <c r="BP13" s="265"/>
    </row>
    <row r="14" spans="1:68" s="283" customFormat="1" ht="16.5" customHeight="1">
      <c r="B14" s="284"/>
      <c r="C14" s="284"/>
      <c r="Q14" s="285"/>
      <c r="R14" s="285"/>
      <c r="S14" s="285"/>
      <c r="V14" s="285"/>
      <c r="W14" s="285"/>
      <c r="Z14" s="285"/>
      <c r="AC14" s="285"/>
      <c r="AM14" s="284"/>
      <c r="AN14" s="284"/>
      <c r="AW14" s="285"/>
      <c r="AX14" s="285"/>
      <c r="BA14" s="285"/>
      <c r="BB14" s="285"/>
      <c r="BE14" s="285"/>
      <c r="BH14" s="285"/>
      <c r="BK14" s="285"/>
    </row>
    <row r="15" spans="1:68" ht="22.5" customHeight="1" thickBot="1">
      <c r="D15" s="254"/>
      <c r="E15" s="254"/>
      <c r="G15" s="286" t="s">
        <v>328</v>
      </c>
      <c r="H15" s="287"/>
      <c r="I15" s="288" t="s">
        <v>329</v>
      </c>
      <c r="N15" s="254"/>
      <c r="O15" s="289" t="s">
        <v>328</v>
      </c>
      <c r="P15" s="290"/>
      <c r="Q15" s="707" t="s">
        <v>330</v>
      </c>
      <c r="R15" s="707"/>
      <c r="S15" s="290"/>
      <c r="T15" s="291" t="s">
        <v>329</v>
      </c>
      <c r="V15" s="251"/>
      <c r="Z15" s="251"/>
      <c r="AA15" s="254"/>
      <c r="AC15" s="251"/>
      <c r="AO15" s="254"/>
      <c r="AT15" s="292"/>
      <c r="AW15" s="251"/>
      <c r="AX15" s="251"/>
      <c r="AZ15" s="254"/>
      <c r="BA15" s="292"/>
      <c r="BB15" s="251"/>
      <c r="BE15" s="293"/>
      <c r="BG15" s="254"/>
      <c r="BH15" s="251"/>
      <c r="BK15" s="251"/>
    </row>
    <row r="16" spans="1:68" ht="9" customHeight="1" thickTop="1">
      <c r="D16" s="254"/>
      <c r="E16" s="254"/>
      <c r="F16"/>
      <c r="G16"/>
      <c r="H16"/>
      <c r="N16"/>
      <c r="O16"/>
      <c r="P16"/>
      <c r="Q16"/>
      <c r="R16"/>
      <c r="S16"/>
      <c r="U16" s="254"/>
      <c r="V16" s="251"/>
      <c r="W16" s="251"/>
      <c r="X16" s="254"/>
      <c r="Z16" s="251"/>
      <c r="AA16" s="254"/>
      <c r="AC16" s="251"/>
      <c r="AD16" s="254"/>
      <c r="AO16" s="254"/>
      <c r="AR16" s="254"/>
      <c r="AW16" s="251"/>
      <c r="AX16" s="251"/>
      <c r="AZ16" s="254"/>
      <c r="BA16" s="251"/>
      <c r="BB16" s="251"/>
      <c r="BC16" s="254"/>
      <c r="BE16" s="251"/>
      <c r="BF16" s="254"/>
      <c r="BH16" s="251"/>
      <c r="BI16" s="254"/>
      <c r="BK16" s="251"/>
    </row>
    <row r="17" spans="2:63" ht="22.5" customHeight="1" thickBot="1">
      <c r="G17" s="294"/>
      <c r="H17" s="294"/>
      <c r="I17" s="289" t="s">
        <v>328</v>
      </c>
      <c r="J17" s="698"/>
      <c r="K17" s="698"/>
      <c r="L17" s="699" t="s">
        <v>331</v>
      </c>
      <c r="M17" s="699"/>
      <c r="N17" s="295"/>
      <c r="O17" s="296" t="s">
        <v>332</v>
      </c>
      <c r="P17" s="297"/>
      <c r="Q17" s="298" t="s">
        <v>333</v>
      </c>
      <c r="R17" s="294"/>
      <c r="S17" s="251"/>
      <c r="T17" s="299" t="s">
        <v>328</v>
      </c>
      <c r="U17" s="700"/>
      <c r="V17" s="700"/>
      <c r="W17" s="700"/>
      <c r="X17" s="700"/>
      <c r="Y17" s="700"/>
      <c r="Z17" s="700"/>
      <c r="AA17" s="700"/>
      <c r="AB17" s="700"/>
      <c r="AC17" s="700"/>
      <c r="AD17" s="700"/>
      <c r="AE17" s="700"/>
      <c r="AF17" s="700"/>
      <c r="AG17" s="700"/>
      <c r="AH17" s="700"/>
      <c r="AI17" s="251" t="s">
        <v>334</v>
      </c>
      <c r="AL17" s="254"/>
      <c r="AQ17" s="254"/>
      <c r="AW17" s="251"/>
      <c r="AX17" s="251"/>
      <c r="AY17" s="254"/>
      <c r="BA17" s="251"/>
      <c r="BK17" s="251"/>
    </row>
    <row r="18" spans="2:63" ht="9.75" customHeight="1" thickTop="1">
      <c r="D18" s="254"/>
      <c r="E18" s="254"/>
      <c r="F18" s="294"/>
      <c r="G18" s="294"/>
      <c r="H18" s="294"/>
      <c r="N18" s="294"/>
      <c r="O18" s="294"/>
      <c r="P18" s="294"/>
      <c r="Q18" s="294"/>
      <c r="R18" s="294"/>
      <c r="S18" s="294"/>
      <c r="U18" s="254"/>
      <c r="V18" s="251"/>
      <c r="W18" s="251"/>
      <c r="X18" s="254"/>
      <c r="Z18" s="251"/>
      <c r="AA18" s="254"/>
      <c r="AC18" s="251"/>
      <c r="AD18" s="254"/>
      <c r="AO18" s="254"/>
      <c r="AR18" s="254"/>
      <c r="AW18" s="251"/>
      <c r="AX18" s="251"/>
      <c r="AZ18" s="254"/>
      <c r="BA18" s="251"/>
      <c r="BB18" s="251"/>
      <c r="BC18" s="254"/>
      <c r="BE18" s="251"/>
      <c r="BF18" s="254"/>
      <c r="BH18" s="251"/>
      <c r="BI18" s="254"/>
      <c r="BK18" s="251"/>
    </row>
    <row r="19" spans="2:63" ht="23.25" customHeight="1">
      <c r="B19" s="251"/>
      <c r="C19" s="251"/>
      <c r="D19" s="251" t="s">
        <v>335</v>
      </c>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row>
    <row r="20" spans="2:63" ht="6" customHeight="1">
      <c r="B20" s="251"/>
      <c r="C20" s="251"/>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row>
    <row r="21" spans="2:63" ht="23.25" customHeight="1" thickBot="1">
      <c r="F21" s="254"/>
      <c r="N21" s="254"/>
      <c r="O21" s="263"/>
      <c r="Q21" s="251"/>
      <c r="R21" s="251"/>
      <c r="S21" s="251"/>
      <c r="U21" s="254"/>
      <c r="V21" s="263"/>
      <c r="W21" s="251"/>
      <c r="Y21" s="301" t="s">
        <v>328</v>
      </c>
      <c r="Z21" s="698"/>
      <c r="AA21" s="698"/>
      <c r="AB21" s="698"/>
      <c r="AC21" s="698"/>
      <c r="AD21" s="698"/>
      <c r="AE21" s="698"/>
      <c r="AF21" s="698"/>
      <c r="AG21" s="698"/>
      <c r="AH21" s="698"/>
      <c r="AI21" s="698"/>
      <c r="AJ21" s="288" t="s">
        <v>336</v>
      </c>
      <c r="AK21" s="254"/>
      <c r="AM21" s="251"/>
      <c r="AN21" s="251"/>
      <c r="AR21" s="254"/>
      <c r="AS21" s="263"/>
      <c r="AT21" s="254"/>
      <c r="AW21" s="251"/>
      <c r="AX21" s="251"/>
      <c r="AZ21" s="254"/>
      <c r="BA21" s="263"/>
      <c r="BB21" s="251"/>
      <c r="BD21" s="254"/>
      <c r="BH21" s="251"/>
      <c r="BK21" s="251"/>
    </row>
    <row r="22" spans="2:63" ht="9" customHeight="1" thickTop="1">
      <c r="F22" s="254"/>
      <c r="N22" s="254"/>
      <c r="O22" s="263"/>
      <c r="Q22" s="251"/>
      <c r="R22" s="251"/>
      <c r="S22" s="251"/>
      <c r="U22" s="254"/>
      <c r="V22" s="263"/>
      <c r="W22" s="251"/>
      <c r="Y22" s="302"/>
      <c r="Z22" s="284"/>
      <c r="AA22" s="284"/>
      <c r="AB22" s="284"/>
      <c r="AC22" s="284"/>
      <c r="AD22" s="284"/>
      <c r="AE22" s="284"/>
      <c r="AF22" s="284"/>
      <c r="AG22" s="284"/>
      <c r="AH22" s="284"/>
      <c r="AI22" s="284"/>
      <c r="AJ22" s="303"/>
      <c r="AK22" s="254"/>
      <c r="AM22" s="251"/>
      <c r="AN22" s="251"/>
      <c r="AR22" s="254"/>
      <c r="AS22" s="263"/>
      <c r="AT22" s="254"/>
      <c r="AW22" s="251"/>
      <c r="AX22" s="251"/>
      <c r="AZ22" s="254"/>
      <c r="BA22" s="263"/>
      <c r="BB22" s="251"/>
      <c r="BD22" s="254"/>
      <c r="BH22" s="251"/>
      <c r="BK22" s="251"/>
    </row>
    <row r="23" spans="2:63" ht="24.75" customHeight="1">
      <c r="B23" s="264">
        <v>4</v>
      </c>
      <c r="C23" s="264"/>
      <c r="D23" s="265" t="s">
        <v>337</v>
      </c>
      <c r="E23" s="265"/>
      <c r="F23" s="265"/>
      <c r="G23" s="265"/>
      <c r="H23" s="265"/>
      <c r="I23" s="265"/>
      <c r="J23" s="265"/>
      <c r="K23" s="265"/>
      <c r="L23" s="265"/>
      <c r="M23" s="264"/>
      <c r="N23" s="264"/>
      <c r="O23" s="265"/>
      <c r="P23" s="265"/>
      <c r="Q23" s="264"/>
      <c r="R23" s="264"/>
      <c r="S23" s="265"/>
      <c r="T23" s="265"/>
      <c r="U23" s="264"/>
      <c r="V23" s="265"/>
      <c r="W23" s="265"/>
      <c r="X23" s="264"/>
      <c r="Y23" s="265"/>
      <c r="Z23" s="265"/>
      <c r="AA23" s="264"/>
      <c r="AB23" s="265"/>
      <c r="AC23" s="265"/>
      <c r="AD23" s="265"/>
      <c r="AE23" s="265"/>
      <c r="AF23" s="265"/>
      <c r="AG23" s="265"/>
      <c r="AH23" s="265"/>
      <c r="AI23" s="265"/>
      <c r="AJ23" s="265"/>
      <c r="AK23" s="283"/>
      <c r="AL23" s="265"/>
      <c r="AM23" s="265"/>
      <c r="AN23" s="265"/>
      <c r="AO23" s="265"/>
      <c r="AP23" s="265"/>
      <c r="AQ23" s="265"/>
      <c r="AR23" s="264"/>
      <c r="AS23" s="264"/>
      <c r="AT23" s="265"/>
      <c r="AU23" s="265"/>
      <c r="AV23" s="264"/>
      <c r="AW23" s="264"/>
      <c r="AX23" s="265"/>
      <c r="AY23" s="265"/>
      <c r="AZ23" s="264"/>
      <c r="BA23" s="265"/>
      <c r="BB23" s="265"/>
      <c r="BC23" s="264"/>
      <c r="BD23" s="265"/>
      <c r="BE23" s="265"/>
      <c r="BF23" s="264"/>
      <c r="BG23" s="265"/>
      <c r="BH23" s="265"/>
      <c r="BI23" s="265"/>
      <c r="BJ23" s="265"/>
      <c r="BK23" s="265"/>
    </row>
    <row r="24" spans="2:63" ht="16.5" customHeight="1">
      <c r="B24" s="284"/>
      <c r="C24" s="284"/>
      <c r="D24" s="283"/>
      <c r="E24" s="283"/>
      <c r="F24" s="283"/>
      <c r="G24" s="283"/>
      <c r="H24" s="283"/>
      <c r="I24" s="283"/>
      <c r="J24" s="283"/>
      <c r="K24" s="283"/>
      <c r="L24" s="283"/>
      <c r="M24" s="284"/>
      <c r="N24" s="284"/>
      <c r="O24" s="283"/>
      <c r="P24" s="283"/>
      <c r="Q24" s="284"/>
      <c r="R24" s="284"/>
      <c r="S24" s="283"/>
      <c r="T24" s="283"/>
      <c r="U24" s="284"/>
      <c r="V24" s="283"/>
      <c r="W24" s="283"/>
      <c r="X24" s="284"/>
      <c r="Y24" s="283"/>
      <c r="Z24" s="283"/>
      <c r="AA24" s="284"/>
      <c r="AB24" s="283"/>
      <c r="AC24" s="283"/>
      <c r="AD24" s="283"/>
      <c r="AE24" s="283"/>
      <c r="AF24" s="283"/>
      <c r="AG24" s="283"/>
      <c r="AH24" s="283"/>
      <c r="AI24" s="283"/>
      <c r="AJ24" s="283"/>
      <c r="AK24" s="283"/>
      <c r="AL24" s="265"/>
      <c r="AM24" s="265"/>
      <c r="AN24" s="265"/>
      <c r="AO24" s="265"/>
      <c r="AP24" s="265"/>
      <c r="AQ24" s="265"/>
      <c r="AR24" s="264"/>
      <c r="AS24" s="264"/>
      <c r="AT24" s="265"/>
      <c r="AU24" s="265"/>
      <c r="AV24" s="264"/>
      <c r="AW24" s="264"/>
      <c r="AX24" s="265"/>
      <c r="AY24" s="265"/>
      <c r="AZ24" s="264"/>
      <c r="BA24" s="265"/>
      <c r="BB24" s="265"/>
      <c r="BC24" s="264"/>
      <c r="BD24" s="265"/>
      <c r="BE24" s="265"/>
      <c r="BF24" s="264"/>
      <c r="BG24" s="265"/>
      <c r="BH24" s="265"/>
      <c r="BI24" s="265"/>
      <c r="BJ24" s="265"/>
      <c r="BK24" s="265"/>
    </row>
    <row r="25" spans="2:63" ht="23.25" customHeight="1">
      <c r="D25" s="251" t="s">
        <v>338</v>
      </c>
      <c r="M25" s="254"/>
      <c r="N25" s="254"/>
      <c r="S25" s="251"/>
      <c r="U25" s="254"/>
      <c r="V25" s="251"/>
      <c r="W25" s="251"/>
      <c r="X25" s="254"/>
      <c r="Z25" s="251"/>
      <c r="AA25" s="254"/>
      <c r="AC25" s="251"/>
      <c r="AH25" s="254"/>
      <c r="AI25" s="254"/>
      <c r="AM25" s="251"/>
      <c r="AN25" s="251"/>
      <c r="AR25" s="254"/>
      <c r="AS25" s="254"/>
      <c r="AV25" s="254"/>
      <c r="AX25" s="251"/>
      <c r="AZ25" s="254"/>
      <c r="BA25" s="251"/>
      <c r="BB25" s="251"/>
      <c r="BC25" s="254"/>
      <c r="BE25" s="251"/>
      <c r="BF25" s="254"/>
      <c r="BH25" s="251"/>
      <c r="BK25" s="251"/>
    </row>
    <row r="26" spans="2:63" ht="23.25" customHeight="1">
      <c r="F26" s="254"/>
      <c r="M26" s="254"/>
      <c r="N26" s="263"/>
      <c r="O26" s="254"/>
      <c r="Q26" s="251"/>
      <c r="S26" s="263"/>
      <c r="W26" s="251"/>
      <c r="Y26" s="254"/>
      <c r="Z26" s="251"/>
      <c r="AA26" s="254"/>
      <c r="AC26" s="251"/>
      <c r="AH26" s="254"/>
      <c r="AI26" s="254"/>
      <c r="AK26" s="254"/>
      <c r="AM26" s="251"/>
      <c r="AN26" s="251"/>
      <c r="AQ26" s="254"/>
      <c r="AR26" s="263"/>
      <c r="AS26" s="254"/>
      <c r="AV26" s="254"/>
      <c r="AW26" s="263"/>
      <c r="AX26" s="251"/>
      <c r="AZ26" s="254"/>
      <c r="BA26" s="251"/>
      <c r="BB26" s="251"/>
      <c r="BC26" s="254"/>
      <c r="BD26" s="254"/>
      <c r="BE26" s="251"/>
      <c r="BF26" s="254"/>
      <c r="BH26" s="251"/>
      <c r="BK26" s="251"/>
    </row>
    <row r="27" spans="2:63" ht="23.25" customHeight="1">
      <c r="F27" s="254"/>
      <c r="M27" s="254"/>
      <c r="N27" s="263"/>
      <c r="O27" s="254"/>
      <c r="Q27" s="251"/>
      <c r="S27" s="263"/>
      <c r="W27" s="251"/>
      <c r="Y27" s="254"/>
      <c r="Z27" s="251"/>
      <c r="AA27" s="254"/>
      <c r="AC27" s="251"/>
      <c r="AH27" s="254"/>
      <c r="AI27" s="254"/>
      <c r="AK27" s="254"/>
      <c r="AM27" s="251"/>
      <c r="AN27" s="251"/>
      <c r="AQ27" s="254"/>
      <c r="AR27" s="263"/>
      <c r="AS27" s="254"/>
      <c r="AV27" s="254"/>
      <c r="AW27" s="263"/>
      <c r="AX27" s="251"/>
      <c r="AZ27" s="254"/>
      <c r="BA27" s="251"/>
      <c r="BB27" s="251"/>
      <c r="BC27" s="254"/>
      <c r="BD27" s="254"/>
      <c r="BE27" s="251"/>
      <c r="BF27" s="254"/>
      <c r="BH27" s="251"/>
      <c r="BK27" s="251"/>
    </row>
    <row r="28" spans="2:63" ht="23.25" customHeight="1">
      <c r="D28" s="251" t="s">
        <v>339</v>
      </c>
      <c r="M28" s="254"/>
      <c r="N28" s="254"/>
      <c r="S28" s="251"/>
      <c r="U28" s="254"/>
      <c r="V28" s="251"/>
      <c r="W28" s="251"/>
      <c r="X28" s="254"/>
      <c r="Z28" s="251"/>
      <c r="AA28" s="254"/>
      <c r="AC28" s="251"/>
      <c r="AH28" s="254"/>
      <c r="AI28" s="254"/>
      <c r="AM28" s="251"/>
      <c r="AN28" s="251"/>
      <c r="AR28" s="254"/>
      <c r="AS28" s="254"/>
      <c r="AV28" s="254"/>
      <c r="AX28" s="251"/>
      <c r="AZ28" s="254"/>
      <c r="BA28" s="251"/>
      <c r="BB28" s="251"/>
      <c r="BC28" s="254"/>
      <c r="BE28" s="251"/>
      <c r="BF28" s="254"/>
      <c r="BH28" s="251"/>
      <c r="BK28" s="251"/>
    </row>
    <row r="29" spans="2:63" ht="23.25" customHeight="1">
      <c r="F29" s="254"/>
      <c r="M29" s="254"/>
      <c r="N29" s="263"/>
      <c r="O29" s="254"/>
      <c r="Q29" s="251"/>
      <c r="S29" s="263"/>
      <c r="W29" s="251"/>
      <c r="Y29" s="254"/>
      <c r="Z29" s="251"/>
      <c r="AA29" s="254"/>
      <c r="AC29" s="251"/>
      <c r="AH29" s="254"/>
      <c r="AI29" s="254"/>
      <c r="AK29" s="254"/>
      <c r="AM29" s="251"/>
      <c r="AN29" s="251"/>
      <c r="AQ29" s="254"/>
      <c r="AR29" s="263"/>
      <c r="AS29" s="254"/>
      <c r="AV29" s="254"/>
      <c r="AW29" s="263"/>
      <c r="AX29" s="251"/>
      <c r="AZ29" s="254"/>
      <c r="BA29" s="251"/>
      <c r="BB29" s="251"/>
      <c r="BC29" s="254"/>
      <c r="BD29" s="254"/>
      <c r="BE29" s="251"/>
      <c r="BF29" s="254"/>
      <c r="BH29" s="251"/>
      <c r="BK29" s="251"/>
    </row>
    <row r="30" spans="2:63" ht="23.25" customHeight="1">
      <c r="F30" s="254"/>
      <c r="M30" s="254"/>
      <c r="N30" s="263"/>
      <c r="O30" s="254"/>
      <c r="Q30" s="251"/>
      <c r="S30" s="263"/>
      <c r="W30" s="251"/>
      <c r="Y30" s="254"/>
      <c r="Z30" s="251"/>
      <c r="AA30" s="254"/>
      <c r="AC30" s="251"/>
      <c r="AH30" s="254"/>
      <c r="AI30" s="254"/>
      <c r="AK30" s="254"/>
      <c r="AM30" s="251"/>
      <c r="AN30" s="251"/>
      <c r="AQ30" s="254"/>
      <c r="AR30" s="263"/>
      <c r="AS30" s="254"/>
      <c r="AV30" s="254"/>
      <c r="AW30" s="263"/>
      <c r="AX30" s="251"/>
      <c r="AZ30" s="254"/>
      <c r="BA30" s="251"/>
      <c r="BB30" s="251"/>
      <c r="BC30" s="254"/>
      <c r="BD30" s="254"/>
      <c r="BE30" s="251"/>
      <c r="BF30" s="254"/>
      <c r="BH30" s="251"/>
      <c r="BK30" s="251"/>
    </row>
    <row r="31" spans="2:63" ht="23.25" customHeight="1">
      <c r="B31" s="251"/>
      <c r="C31" s="251"/>
      <c r="D31" s="251" t="s">
        <v>340</v>
      </c>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row>
    <row r="32" spans="2:63" ht="23.25" customHeight="1">
      <c r="F32" s="254"/>
      <c r="N32" s="254"/>
      <c r="O32" s="263"/>
      <c r="P32" s="254"/>
      <c r="Q32" s="251"/>
      <c r="R32" s="251"/>
      <c r="S32" s="251"/>
      <c r="T32" s="254"/>
      <c r="U32" s="263"/>
      <c r="V32" s="251"/>
      <c r="AB32" s="254"/>
      <c r="AC32" s="251"/>
      <c r="AG32" s="254"/>
      <c r="AI32" s="254"/>
      <c r="AM32" s="251"/>
      <c r="AN32" s="251"/>
      <c r="AP32" s="254"/>
      <c r="AQ32" s="263"/>
      <c r="AR32" s="254"/>
      <c r="AV32" s="254"/>
      <c r="AW32" s="263"/>
      <c r="AX32" s="251"/>
      <c r="AY32" s="254"/>
      <c r="BA32" s="251"/>
      <c r="BC32" s="254"/>
      <c r="BE32" s="251"/>
      <c r="BH32" s="251"/>
      <c r="BK32" s="251"/>
    </row>
    <row r="33" spans="2:63" ht="23.25" customHeight="1">
      <c r="F33" s="254"/>
      <c r="N33" s="254"/>
      <c r="O33" s="263"/>
      <c r="P33" s="254"/>
      <c r="Q33" s="251"/>
      <c r="R33" s="251"/>
      <c r="S33" s="251"/>
      <c r="T33" s="254"/>
      <c r="U33" s="263"/>
      <c r="V33" s="251"/>
      <c r="AB33" s="254"/>
      <c r="AC33" s="251"/>
      <c r="AG33" s="254"/>
      <c r="AH33" s="254"/>
      <c r="AJ33" s="254"/>
      <c r="AM33" s="251"/>
      <c r="AN33" s="251"/>
      <c r="AQ33" s="254"/>
      <c r="AR33" s="263"/>
      <c r="AS33" s="254"/>
      <c r="AX33" s="263"/>
      <c r="AZ33" s="254"/>
      <c r="BA33" s="251"/>
      <c r="BB33" s="251"/>
      <c r="BC33" s="254"/>
      <c r="BD33" s="254"/>
      <c r="BE33" s="251"/>
      <c r="BH33" s="251"/>
      <c r="BK33" s="251"/>
    </row>
    <row r="34" spans="2:63" ht="23.25" customHeight="1">
      <c r="B34" s="251"/>
      <c r="C34" s="251"/>
      <c r="D34" s="251" t="s">
        <v>341</v>
      </c>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251"/>
    </row>
    <row r="35" spans="2:63" ht="23.25" customHeight="1">
      <c r="F35" s="254"/>
      <c r="K35" s="254"/>
      <c r="P35" s="254"/>
      <c r="Q35" s="263"/>
      <c r="R35" s="251"/>
      <c r="S35" s="251"/>
      <c r="U35" s="293"/>
      <c r="V35" s="251"/>
      <c r="W35" s="251"/>
      <c r="X35" s="254"/>
      <c r="Z35" s="251"/>
      <c r="AB35" s="254"/>
      <c r="AC35" s="251"/>
      <c r="AD35" s="254"/>
      <c r="AH35" s="254"/>
      <c r="AI35" s="292"/>
      <c r="AM35" s="251"/>
      <c r="AN35" s="292"/>
      <c r="AS35" s="254"/>
      <c r="AT35" s="263"/>
      <c r="AW35" s="251"/>
      <c r="AX35" s="293"/>
      <c r="BA35" s="292"/>
      <c r="BB35" s="251"/>
      <c r="BF35" s="254"/>
      <c r="BH35" s="251"/>
      <c r="BK35" s="251"/>
    </row>
    <row r="36" spans="2:63" ht="23.25" customHeight="1" thickBot="1">
      <c r="F36" s="254"/>
      <c r="I36" s="254"/>
      <c r="R36" s="251"/>
      <c r="S36" s="251"/>
      <c r="T36" s="254"/>
      <c r="V36" s="289" t="s">
        <v>328</v>
      </c>
      <c r="W36" s="295"/>
      <c r="X36" s="304"/>
      <c r="Y36" s="304"/>
      <c r="Z36" s="295"/>
      <c r="AA36" s="304"/>
      <c r="AB36" s="304"/>
      <c r="AC36" s="304"/>
      <c r="AD36" s="304"/>
      <c r="AE36" s="304"/>
      <c r="AF36" s="304"/>
      <c r="AG36" s="295"/>
      <c r="AH36" s="295"/>
      <c r="AI36" s="304"/>
      <c r="AJ36" s="288" t="s">
        <v>334</v>
      </c>
      <c r="AK36" s="254"/>
      <c r="AM36" s="251"/>
      <c r="AN36" s="251"/>
      <c r="AS36" s="254"/>
      <c r="AV36" s="254"/>
      <c r="AW36" s="251"/>
      <c r="AX36" s="251"/>
      <c r="AY36" s="254"/>
      <c r="BA36" s="251"/>
      <c r="BE36" s="251"/>
      <c r="BH36" s="251"/>
      <c r="BK36" s="251"/>
    </row>
    <row r="37" spans="2:63" ht="23.25" customHeight="1" thickTop="1">
      <c r="F37" s="254"/>
      <c r="H37" s="305"/>
      <c r="I37" s="305"/>
      <c r="J37" s="254"/>
      <c r="K37" s="305"/>
      <c r="L37" s="305"/>
      <c r="M37" s="305"/>
      <c r="N37" s="254"/>
      <c r="O37" s="254"/>
      <c r="P37" s="263"/>
      <c r="Q37" s="305"/>
      <c r="R37" s="305"/>
      <c r="S37" s="305"/>
      <c r="T37" s="306"/>
      <c r="U37" s="254"/>
      <c r="V37" s="251"/>
      <c r="W37" s="305"/>
      <c r="X37" s="305"/>
      <c r="Y37" s="305"/>
      <c r="Z37" s="305"/>
      <c r="AB37" s="254"/>
      <c r="AC37" s="251"/>
      <c r="AD37" s="305"/>
      <c r="AE37" s="305"/>
      <c r="AF37" s="305"/>
      <c r="AH37" s="254"/>
      <c r="AI37" s="254"/>
      <c r="AK37" s="305"/>
      <c r="AL37" s="305"/>
      <c r="AN37" s="305"/>
      <c r="AO37" s="305"/>
      <c r="AP37" s="305"/>
      <c r="AQ37" s="254"/>
      <c r="AR37" s="254"/>
      <c r="AS37" s="263"/>
      <c r="AT37" s="305"/>
      <c r="AU37" s="305"/>
      <c r="AV37" s="305"/>
      <c r="AW37" s="306"/>
      <c r="AZ37" s="305"/>
      <c r="BA37" s="305"/>
      <c r="BB37" s="305"/>
      <c r="BC37" s="305"/>
      <c r="BD37" s="254"/>
      <c r="BE37" s="251"/>
      <c r="BF37" s="305"/>
      <c r="BG37" s="305"/>
      <c r="BH37" s="305"/>
      <c r="BI37" s="305"/>
      <c r="BJ37" s="305"/>
      <c r="BK37" s="251"/>
    </row>
    <row r="38" spans="2:63" ht="23.25" customHeight="1">
      <c r="D38" s="251" t="s">
        <v>342</v>
      </c>
      <c r="G38" s="300"/>
      <c r="H38" s="300"/>
      <c r="I38" s="300"/>
      <c r="J38" s="300"/>
      <c r="K38" s="300"/>
      <c r="L38" s="300"/>
      <c r="M38" s="300"/>
      <c r="N38" s="300"/>
      <c r="O38" s="300"/>
      <c r="P38" s="300"/>
      <c r="Q38" s="300"/>
      <c r="R38" s="300"/>
      <c r="S38" s="251"/>
      <c r="T38" s="254"/>
      <c r="V38" s="251"/>
      <c r="AC38" s="251"/>
      <c r="AH38" s="254"/>
      <c r="AI38" s="254"/>
      <c r="AL38" s="254"/>
      <c r="AM38" s="251"/>
      <c r="AN38" s="251"/>
      <c r="AT38" s="254"/>
      <c r="AX38" s="251"/>
      <c r="AZ38" s="254"/>
      <c r="BA38" s="251"/>
      <c r="BB38" s="251"/>
      <c r="BC38" s="254"/>
      <c r="BE38" s="251"/>
      <c r="BH38" s="251"/>
      <c r="BK38" s="251"/>
    </row>
    <row r="39" spans="2:63" ht="23.25" customHeight="1">
      <c r="F39" s="254"/>
      <c r="H39" s="305"/>
      <c r="I39" s="305"/>
      <c r="J39" s="254"/>
      <c r="K39" s="305"/>
      <c r="L39" s="305"/>
      <c r="M39" s="305"/>
      <c r="N39" s="254"/>
      <c r="O39" s="263"/>
      <c r="P39" s="305"/>
      <c r="Q39" s="305"/>
      <c r="R39" s="305"/>
      <c r="S39" s="306"/>
      <c r="T39" s="254"/>
      <c r="V39" s="305"/>
      <c r="W39" s="305"/>
      <c r="X39" s="305"/>
      <c r="Y39" s="305"/>
      <c r="AB39" s="305"/>
      <c r="AC39" s="305"/>
      <c r="AD39" s="305"/>
      <c r="AE39" s="305"/>
      <c r="AF39" s="305"/>
      <c r="AH39" s="254"/>
      <c r="AI39" s="254"/>
      <c r="AK39" s="305"/>
      <c r="AL39" s="305"/>
      <c r="AN39" s="305"/>
      <c r="AO39" s="305"/>
      <c r="AP39" s="305"/>
      <c r="AQ39" s="254"/>
      <c r="AR39" s="263"/>
      <c r="AS39" s="305"/>
      <c r="AT39" s="305"/>
      <c r="AU39" s="305"/>
      <c r="AV39" s="306"/>
      <c r="AX39" s="251"/>
      <c r="AY39" s="305"/>
      <c r="AZ39" s="305"/>
      <c r="BA39" s="305"/>
      <c r="BB39" s="305"/>
      <c r="BC39" s="254"/>
      <c r="BE39" s="305"/>
      <c r="BF39" s="305"/>
      <c r="BG39" s="305"/>
      <c r="BH39" s="305"/>
      <c r="BI39" s="305"/>
      <c r="BJ39" s="305"/>
      <c r="BK39" s="251"/>
    </row>
    <row r="40" spans="2:63" ht="23.25" hidden="1" customHeight="1">
      <c r="F40" s="254"/>
      <c r="H40" s="305"/>
      <c r="I40" s="305"/>
      <c r="J40" s="254"/>
      <c r="K40" s="305"/>
      <c r="L40" s="305"/>
      <c r="M40" s="305"/>
      <c r="N40" s="254"/>
      <c r="O40" s="263"/>
      <c r="P40" s="305"/>
      <c r="Q40" s="305"/>
      <c r="R40" s="305"/>
      <c r="S40" s="306"/>
      <c r="T40" s="254"/>
      <c r="V40" s="305"/>
      <c r="W40" s="305"/>
      <c r="X40" s="305"/>
      <c r="Y40" s="305"/>
      <c r="AB40" s="305"/>
      <c r="AC40" s="305"/>
      <c r="AD40" s="305"/>
      <c r="AE40" s="305"/>
      <c r="AF40" s="305"/>
      <c r="AG40" s="305"/>
      <c r="AI40" s="254"/>
      <c r="AJ40" s="254"/>
      <c r="AL40" s="305"/>
      <c r="AM40" s="305"/>
      <c r="AO40" s="305"/>
      <c r="AP40" s="305"/>
      <c r="AQ40" s="305"/>
      <c r="AR40" s="254"/>
      <c r="AS40" s="263"/>
      <c r="AT40" s="305"/>
      <c r="AU40" s="305"/>
      <c r="AV40" s="305"/>
      <c r="AW40" s="306"/>
      <c r="AZ40" s="305"/>
      <c r="BA40" s="305"/>
      <c r="BB40" s="305"/>
      <c r="BC40" s="305"/>
      <c r="BD40" s="254"/>
      <c r="BE40" s="251"/>
      <c r="BF40" s="305"/>
      <c r="BG40" s="305"/>
      <c r="BH40" s="305"/>
      <c r="BI40" s="305"/>
      <c r="BJ40" s="305"/>
      <c r="BK40" s="305"/>
    </row>
    <row r="41" spans="2:63" hidden="1"/>
    <row r="42" spans="2:63" hidden="1"/>
    <row r="43" spans="2:63" ht="23.25" customHeight="1">
      <c r="F43" s="254"/>
      <c r="N43" s="254"/>
      <c r="O43" s="263"/>
      <c r="Q43" s="251"/>
      <c r="R43" s="251"/>
      <c r="S43" s="251"/>
      <c r="U43" s="254"/>
      <c r="V43" s="263"/>
      <c r="W43" s="251"/>
      <c r="Y43" s="254"/>
      <c r="Z43" s="251"/>
      <c r="AH43" s="254"/>
      <c r="AI43" s="254"/>
      <c r="AK43" s="254"/>
      <c r="AM43" s="251"/>
      <c r="AN43" s="251"/>
      <c r="AR43" s="254"/>
      <c r="AS43" s="263"/>
      <c r="AT43" s="254"/>
      <c r="AW43" s="251"/>
      <c r="AX43" s="251"/>
      <c r="AZ43" s="254"/>
      <c r="BA43" s="263"/>
      <c r="BB43" s="251"/>
      <c r="BD43" s="254"/>
      <c r="BH43" s="251"/>
      <c r="BK43" s="251"/>
    </row>
    <row r="44" spans="2:63" ht="23.25" customHeight="1">
      <c r="B44" s="251"/>
      <c r="C44" s="251"/>
      <c r="D44" s="251" t="s">
        <v>343</v>
      </c>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7"/>
      <c r="AE44" s="300"/>
      <c r="AF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row>
    <row r="45" spans="2:63" ht="24.75" customHeight="1">
      <c r="D45" s="708"/>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10"/>
      <c r="AM45" s="251"/>
      <c r="AN45" s="251"/>
      <c r="AR45" s="254"/>
      <c r="AS45" s="254"/>
      <c r="AV45" s="254"/>
      <c r="AX45" s="251"/>
      <c r="AZ45" s="254"/>
      <c r="BA45" s="251"/>
      <c r="BB45" s="251"/>
      <c r="BC45" s="254"/>
      <c r="BE45" s="251"/>
      <c r="BF45" s="254"/>
      <c r="BH45" s="251"/>
      <c r="BK45" s="251"/>
    </row>
    <row r="46" spans="2:63" ht="24.75" customHeight="1">
      <c r="D46" s="711"/>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3"/>
      <c r="AM46" s="251"/>
      <c r="AN46" s="251"/>
      <c r="AR46" s="254"/>
      <c r="AS46" s="254"/>
      <c r="AV46" s="254"/>
      <c r="AX46" s="251"/>
      <c r="AZ46" s="254"/>
      <c r="BA46" s="251"/>
      <c r="BB46" s="251"/>
      <c r="BC46" s="254"/>
      <c r="BE46" s="251"/>
      <c r="BF46" s="254"/>
      <c r="BH46" s="251"/>
      <c r="BK46" s="251"/>
    </row>
    <row r="47" spans="2:63" ht="24.75" customHeight="1">
      <c r="D47" s="711"/>
      <c r="E47" s="712"/>
      <c r="F47" s="712"/>
      <c r="G47" s="712"/>
      <c r="H47" s="712"/>
      <c r="I47" s="712"/>
      <c r="J47" s="712"/>
      <c r="K47" s="712"/>
      <c r="L47" s="712"/>
      <c r="M47" s="712"/>
      <c r="N47" s="712"/>
      <c r="O47" s="712"/>
      <c r="P47" s="712"/>
      <c r="Q47" s="712"/>
      <c r="R47" s="712"/>
      <c r="S47" s="712"/>
      <c r="T47" s="712"/>
      <c r="U47" s="712"/>
      <c r="V47" s="712"/>
      <c r="W47" s="712"/>
      <c r="X47" s="712"/>
      <c r="Y47" s="712"/>
      <c r="Z47" s="712"/>
      <c r="AA47" s="712"/>
      <c r="AB47" s="712"/>
      <c r="AC47" s="712"/>
      <c r="AD47" s="712"/>
      <c r="AE47" s="712"/>
      <c r="AF47" s="712"/>
      <c r="AG47" s="712"/>
      <c r="AH47" s="712"/>
      <c r="AI47" s="712"/>
      <c r="AJ47" s="713"/>
    </row>
    <row r="48" spans="2:63">
      <c r="D48" s="711"/>
      <c r="E48" s="712"/>
      <c r="F48" s="712"/>
      <c r="G48" s="712"/>
      <c r="H48" s="712"/>
      <c r="I48" s="712"/>
      <c r="J48" s="712"/>
      <c r="K48" s="712"/>
      <c r="L48" s="712"/>
      <c r="M48" s="712"/>
      <c r="N48" s="712"/>
      <c r="O48" s="712"/>
      <c r="P48" s="712"/>
      <c r="Q48" s="712"/>
      <c r="R48" s="712"/>
      <c r="S48" s="712"/>
      <c r="T48" s="712"/>
      <c r="U48" s="712"/>
      <c r="V48" s="712"/>
      <c r="W48" s="712"/>
      <c r="X48" s="712"/>
      <c r="Y48" s="712"/>
      <c r="Z48" s="712"/>
      <c r="AA48" s="712"/>
      <c r="AB48" s="712"/>
      <c r="AC48" s="712"/>
      <c r="AD48" s="712"/>
      <c r="AE48" s="712"/>
      <c r="AF48" s="712"/>
      <c r="AG48" s="712"/>
      <c r="AH48" s="712"/>
      <c r="AI48" s="712"/>
      <c r="AJ48" s="713"/>
    </row>
    <row r="49" spans="4:36">
      <c r="D49" s="714"/>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6"/>
    </row>
    <row r="50" spans="4:36">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row>
    <row r="53" spans="4:36">
      <c r="F53" s="717"/>
      <c r="G53" s="717"/>
      <c r="H53" s="717"/>
      <c r="I53" s="717"/>
      <c r="J53" s="717"/>
      <c r="K53" s="717"/>
      <c r="L53" s="717"/>
      <c r="M53" s="717"/>
      <c r="N53" s="718"/>
      <c r="O53" s="718"/>
      <c r="P53" s="718"/>
      <c r="Q53" s="718"/>
      <c r="R53" s="718"/>
      <c r="S53" s="718"/>
      <c r="T53" s="718"/>
      <c r="U53" s="719"/>
      <c r="V53" s="719"/>
      <c r="W53" s="719"/>
      <c r="X53" s="719"/>
      <c r="Y53" s="719"/>
      <c r="Z53" s="719"/>
      <c r="AA53" s="719"/>
      <c r="AB53" s="719"/>
      <c r="AC53" s="719"/>
      <c r="AD53" s="719"/>
      <c r="AE53" s="719"/>
    </row>
    <row r="54" spans="4:36">
      <c r="F54" s="717"/>
      <c r="G54" s="717"/>
      <c r="H54" s="717"/>
      <c r="I54" s="717"/>
      <c r="J54" s="717"/>
      <c r="K54" s="717"/>
      <c r="L54" s="717"/>
      <c r="M54" s="717"/>
      <c r="N54" s="718"/>
      <c r="O54" s="718"/>
      <c r="P54" s="718"/>
      <c r="Q54" s="718"/>
      <c r="R54" s="718"/>
      <c r="S54" s="718"/>
      <c r="T54" s="718"/>
      <c r="U54" s="719"/>
      <c r="V54" s="719"/>
      <c r="W54" s="719"/>
      <c r="X54" s="719"/>
      <c r="Y54" s="719"/>
      <c r="Z54" s="719"/>
      <c r="AA54" s="719"/>
      <c r="AB54" s="719"/>
      <c r="AC54" s="719"/>
      <c r="AD54" s="719"/>
      <c r="AE54" s="719"/>
    </row>
  </sheetData>
  <mergeCells count="19">
    <mergeCell ref="Z21:AI21"/>
    <mergeCell ref="D45:AJ49"/>
    <mergeCell ref="F53:M54"/>
    <mergeCell ref="N53:T54"/>
    <mergeCell ref="U53:AE54"/>
    <mergeCell ref="J17:K17"/>
    <mergeCell ref="L17:M17"/>
    <mergeCell ref="U17:AH17"/>
    <mergeCell ref="A1:AK1"/>
    <mergeCell ref="AM1:BN1"/>
    <mergeCell ref="B2:AJ2"/>
    <mergeCell ref="B4:AJ4"/>
    <mergeCell ref="C6:G6"/>
    <mergeCell ref="I7:M7"/>
    <mergeCell ref="I8:M8"/>
    <mergeCell ref="N8:T8"/>
    <mergeCell ref="V8:AC8"/>
    <mergeCell ref="D13:AB13"/>
    <mergeCell ref="Q15:R15"/>
  </mergeCells>
  <phoneticPr fontId="3"/>
  <dataValidations count="2">
    <dataValidation type="list" allowBlank="1" showInputMessage="1" showErrorMessage="1" sqref="WVU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CC36 WCD33:WCD35 VSG36 VSH33:VSH35 VIK36 VIL33:VIL35 UYO36 UYP33:UYP35 UOS36 UOT33:UOT35 UEW36 UEX33:UEX35 TVA36 TVB33:TVB35 TLE36 TLF33:TLF35 TBI36 TBJ33:TBJ35 SRM36 SRN33:SRN35 SHQ36 SHR33:SHR35 RXU36 RXV33:RXV35 RNY36 RNZ33:RNZ35 REC36 RED33:RED35 QUG36 QUH33:QUH35 QKK36 QKL33:QKL35 QAO36 QAP33:QAP35 PQS36 PQT33:PQT35 PGW36 PGX33:PGX35 OXA36 OXB33:OXB35 ONE36 ONF33:ONF35 ODI36 ODJ33:ODJ35 NTM36 NTN33:NTN35 NJQ36 NJR33:NJR35 MZU36 MZV33:MZV35 MPY36 MPZ33:MPZ35 MGC36 MGD33:MGD35 LWG36 LWH33:LWH35 LMK36 LML33:LML35 LCO36 LCP33:LCP35 KSS36 KST33:KST35 KIW36 KIX33:KIX35 JZA36 JZB33:JZB35 JPE36 JPF33:JPF35 JFI36 JFJ33:JFJ35 IVM36 IVN33:IVN35 ILQ36 ILR33:ILR35 IBU36 IBV33:IBV35 HRY36 HRZ33:HRZ35 HIC36 HID33:HID35 GYG36 GYH33:GYH35 GOK36 GOL33:GOL35 GEO36 GEP33:GEP35 FUS36 FUT33:FUT35 FKW36 FKX33:FKX35 FBA36 FBB33:FBB35 ERE36 ERF33:ERF35 EHI36 EHJ33:EHJ35 DXM36 DXN33:DXN35 DNQ36 DNR33:DNR35 DDU36 DDV33:DDV35 CTY36 CTZ33:CTZ35 CKC36 CKD33:CKD35 CAG36 CAH33:CAH35 BQK36 BQL33:BQL35 BGO36 BGP33:BGP35 AWS36 AWT33:AWT35 AMW36 AMX33:AMX35 ADA36 ADB33:ADB35 TE36 TF33:TF35 JI36 JJ33:JJ35 WVU36 WVV33:WVV35 WLY36 WLZ33:WLZ35 WLZ37:WLZ39 WVV37:WVV39 JJ37:JJ39 TF37:TF39 ADB37:ADB39 AMX37:AMX39 AWT37:AWT39 BGP37:BGP39 BQL37:BQL39 CAH37:CAH39 CKD37:CKD39 CTZ37:CTZ39 DDV37:DDV39 DNR37:DNR39 DXN37:DXN39 EHJ37:EHJ39 ERF37:ERF39 FBB37:FBB39 FKX37:FKX39 FUT37:FUT39 GEP37:GEP39 GOL37:GOL39 GYH37:GYH39 HID37:HID39 HRZ37:HRZ39 IBV37:IBV39 ILR37:ILR39 IVN37:IVN39 JFJ37:JFJ39 JPF37:JPF39 JZB37:JZB39 KIX37:KIX39 KST37:KST39 LCP37:LCP39 LML37:LML39 LWH37:LWH39 MGD37:MGD39 MPZ37:MPZ39 MZV37:MZV39 NJR37:NJR39 NTN37:NTN39 ODJ37:ODJ39 ONF37:ONF39 OXB37:OXB39 PGX37:PGX39 PQT37:PQT39 QAP37:QAP39 QKL37:QKL39 QUH37:QUH39 RED37:RED39 RNZ37:RNZ39 RXV37:RXV39 SHR37:SHR39 SRN37:SRN39 TBJ37:TBJ39 TLF37:TLF39 TVB37:TVB39 UEX37:UEX39 UOT37:UOT39 UYP37:UYP39 VIL37:VIL39 VSH37:VSH39 WCD37:WCD39 VSI40 VSI19:VSI31 VSI43:VSI46 VIM40 VIM19:VIM31 VIM43:VIM46 UYQ40 UYQ19:UYQ31 UYQ43:UYQ46 UOU40 UOU19:UOU31 UOU43:UOU46 UEY40 UEY19:UEY31 UEY43:UEY46 TVC40 TVC19:TVC31 TVC43:TVC46 TLG40 TLG19:TLG31 TLG43:TLG46 TBK40 TBK19:TBK31 TBK43:TBK46 SRO40 SRO19:SRO31 SRO43:SRO46 SHS40 SHS19:SHS31 SHS43:SHS46 RXW40 RXW19:RXW31 RXW43:RXW46 ROA40 ROA19:ROA31 ROA43:ROA46 REE40 REE19:REE31 REE43:REE46 QUI40 QUI19:QUI31 QUI43:QUI46 QKM40 QKM19:QKM31 QKM43:QKM46 QAQ40 QAQ19:QAQ31 QAQ43:QAQ46 PQU40 PQU19:PQU31 PQU43:PQU46 PGY40 PGY19:PGY31 PGY43:PGY46 OXC40 OXC19:OXC31 OXC43:OXC46 ONG40 ONG19:ONG31 ONG43:ONG46 ODK40 ODK19:ODK31 ODK43:ODK46 NTO40 NTO19:NTO31 NTO43:NTO46 NJS40 NJS19:NJS31 NJS43:NJS46 MZW40 MZW19:MZW31 MZW43:MZW46 MQA40 MQA19:MQA31 MQA43:MQA46 MGE40 MGE19:MGE31 MGE43:MGE46 LWI40 LWI19:LWI31 LWI43:LWI46 LMM40 LMM19:LMM31 LMM43:LMM46 LCQ40 LCQ19:LCQ31 LCQ43:LCQ46 KSU40 KSU19:KSU31 KSU43:KSU46 KIY40 KIY19:KIY31 KIY43:KIY46 JZC40 JZC19:JZC31 JZC43:JZC46 JPG40 JPG19:JPG31 JPG43:JPG46 JFK40 JFK19:JFK31 JFK43:JFK46 IVO40 IVO19:IVO31 IVO43:IVO46 ILS40 ILS19:ILS31 ILS43:ILS46 IBW40 IBW19:IBW31 IBW43:IBW46 HSA40 HSA19:HSA31 HSA43:HSA46 HIE40 HIE19:HIE31 HIE43:HIE46 GYI40 GYI19:GYI31 GYI43:GYI46 GOM40 GOM19:GOM31 GOM43:GOM46 GEQ40 GEQ19:GEQ31 GEQ43:GEQ46 FUU40 FUU19:FUU31 FUU43:FUU46 FKY40 FKY19:FKY31 FKY43:FKY46 FBC40 FBC19:FBC31 FBC43:FBC46 ERG40 ERG19:ERG31 ERG43:ERG46 EHK40 EHK19:EHK31 EHK43:EHK46 DXO40 DXO19:DXO31 DXO43:DXO46 DNS40 DNS19:DNS31 DNS43:DNS46 DDW40 DDW19:DDW31 DDW43:DDW46 CUA40 CUA19:CUA31 CUA43:CUA46 CKE40 CKE19:CKE31 CKE43:CKE46 CAI40 CAI19:CAI31 CAI43:CAI46 BQM40 BQM19:BQM31 BQM43:BQM46 BGQ40 BGQ19:BGQ31 BGQ43:BGQ46 AWU40 AWU19:AWU31 AWU43:AWU46 AMY40 AMY19:AMY31 AMY43:AMY46 ADC40 ADC19:ADC31 ADC43:ADC46 TG40 TG19:TG31 TG43:TG46 JK40 JK19:JK31 JK43:JK46 WVW40 WVW19:WVW31 WVW43:WVW46 WMA40 WMA19:WMA31 WMA43:WMA46 WCE40 WCE19:WCE31 WCE43:WCE46" xr:uid="{3D04F0C3-3F22-483B-BE5E-E6D5CF3E343F}">
      <formula1>"直接（自社）,県内卸経由,県外卸経由"</formula1>
    </dataValidation>
    <dataValidation type="list" allowBlank="1" showInputMessage="1" showErrorMessage="1" sqref="AE40 AD19:AD20 AD33:AD34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WVT36 WVU33:WVU35 WLX36 WLY33:WLY35 WCB36 WCC33:WCC35 VSF36 VSG33:VSG35 VIJ36 VIK33:VIK35 UYN36 UYO33:UYO35 UOR36 UOS33:UOS35 UEV36 UEW33:UEW35 TUZ36 TVA33:TVA35 TLD36 TLE33:TLE35 TBH36 TBI33:TBI35 SRL36 SRM33:SRM35 SHP36 SHQ33:SHQ35 RXT36 RXU33:RXU35 RNX36 RNY33:RNY35 REB36 REC33:REC35 QUF36 QUG33:QUG35 QKJ36 QKK33:QKK35 QAN36 QAO33:QAO35 PQR36 PQS33:PQS35 PGV36 PGW33:PGW35 OWZ36 OXA33:OXA35 OND36 ONE33:ONE35 ODH36 ODI33:ODI35 NTL36 NTM33:NTM35 NJP36 NJQ33:NJQ35 MZT36 MZU33:MZU35 MPX36 MPY33:MPY35 MGB36 MGC33:MGC35 LWF36 LWG33:LWG35 LMJ36 LMK33:LMK35 LCN36 LCO33:LCO35 KSR36 KSS33:KSS35 KIV36 KIW33:KIW35 JYZ36 JZA33:JZA35 JPD36 JPE33:JPE35 JFH36 JFI33:JFI35 IVL36 IVM33:IVM35 ILP36 ILQ33:ILQ35 IBT36 IBU33:IBU35 HRX36 HRY33:HRY35 HIB36 HIC33:HIC35 GYF36 GYG33:GYG35 GOJ36 GOK33:GOK35 GEN36 GEO33:GEO35 FUR36 FUS33:FUS35 FKV36 FKW33:FKW35 FAZ36 FBA33:FBA35 ERD36 ERE33:ERE35 EHH36 EHI33:EHI35 DXL36 DXM33:DXM35 DNP36 DNQ33:DNQ35 DDT36 DDU33:DDU35 CTX36 CTY33:CTY35 CKB36 CKC33:CKC35 CAF36 CAG33:CAG35 BQJ36 BQK33:BQK35 BGN36 BGO33:BGO35 AWR36 AWS33:AWS35 AMV36 AMW33:AMW35 ACZ36 ADA33:ADA35 TD36 TE33:TE35 JH36 JI33:JI35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AD23:AD31 WLZ40 WLZ19:WLZ31 WLZ43:WLZ46 WCD40 WCD19:WCD31 WCD43:WCD46 VSH40 VSH19:VSH31 VSH43:VSH46 VIL40 VIL19:VIL31 VIL43:VIL46 UYP40 UYP19:UYP31 UYP43:UYP46 UOT40 UOT19:UOT31 UOT43:UOT46 UEX40 UEX19:UEX31 UEX43:UEX46 TVB40 TVB19:TVB31 TVB43:TVB46 TLF40 TLF19:TLF31 TLF43:TLF46 TBJ40 TBJ19:TBJ31 TBJ43:TBJ46 SRN40 SRN19:SRN31 SRN43:SRN46 SHR40 SHR19:SHR31 SHR43:SHR46 RXV40 RXV19:RXV31 RXV43:RXV46 RNZ40 RNZ19:RNZ31 RNZ43:RNZ46 RED40 RED19:RED31 RED43:RED46 QUH40 QUH19:QUH31 QUH43:QUH46 QKL40 QKL19:QKL31 QKL43:QKL46 QAP40 QAP19:QAP31 QAP43:QAP46 PQT40 PQT19:PQT31 PQT43:PQT46 PGX40 PGX19:PGX31 PGX43:PGX46 OXB40 OXB19:OXB31 OXB43:OXB46 ONF40 ONF19:ONF31 ONF43:ONF46 ODJ40 ODJ19:ODJ31 ODJ43:ODJ46 NTN40 NTN19:NTN31 NTN43:NTN46 NJR40 NJR19:NJR31 NJR43:NJR46 MZV40 MZV19:MZV31 MZV43:MZV46 MPZ40 MPZ19:MPZ31 MPZ43:MPZ46 MGD40 MGD19:MGD31 MGD43:MGD46 LWH40 LWH19:LWH31 LWH43:LWH46 LML40 LML19:LML31 LML43:LML46 LCP40 LCP19:LCP31 LCP43:LCP46 KST40 KST19:KST31 KST43:KST46 KIX40 KIX19:KIX31 KIX43:KIX46 JZB40 JZB19:JZB31 JZB43:JZB46 JPF40 JPF19:JPF31 JPF43:JPF46 JFJ40 JFJ19:JFJ31 JFJ43:JFJ46 IVN40 IVN19:IVN31 IVN43:IVN46 ILR40 ILR19:ILR31 ILR43:ILR46 IBV40 IBV19:IBV31 IBV43:IBV46 HRZ40 HRZ19:HRZ31 HRZ43:HRZ46 HID40 HID19:HID31 HID43:HID46 GYH40 GYH19:GYH31 GYH43:GYH46 GOL40 GOL19:GOL31 GOL43:GOL46 GEP40 GEP19:GEP31 GEP43:GEP46 FUT40 FUT19:FUT31 FUT43:FUT46 FKX40 FKX19:FKX31 FKX43:FKX46 FBB40 FBB19:FBB31 FBB43:FBB46 ERF40 ERF19:ERF31 ERF43:ERF46 EHJ40 EHJ19:EHJ31 EHJ43:EHJ46 DXN40 DXN19:DXN31 DXN43:DXN46 DNR40 DNR19:DNR31 DNR43:DNR46 DDV40 DDV19:DDV31 DDV43:DDV46 CTZ40 CTZ19:CTZ31 CTZ43:CTZ46 CKD40 CKD19:CKD31 CKD43:CKD46 CAH40 CAH19:CAH31 CAH43:CAH46 BQL40 BQL19:BQL31 BQL43:BQL46 BGP40 BGP19:BGP31 BGP43:BGP46 AWT40 AWT19:AWT31 AWT43:AWT46 AMX40 AMX19:AMX31 AMX43:AMX46 ADB40 ADB19:ADB31 ADB43:ADB46 TF40 TF19:TF31 TF43:TF46 JJ40 JJ19:JJ31 JJ43:JJ46 WVV40 WVV19:WVV31 WVV43:WVV46" xr:uid="{95A9C7E1-397E-4890-933A-17D5F81BD90C}">
      <formula1>"事業実施中,事業実施後"</formula1>
    </dataValidation>
  </dataValidations>
  <pageMargins left="0.51181102362204722" right="0.11811023622047245" top="0.55118110236220474" bottom="0.55118110236220474" header="0.31496062992125984" footer="0.31496062992125984"/>
  <pageSetup paperSize="9" scale="75"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2">
              <controlPr defaultSize="0" autoFill="0" autoLine="0" autoPict="0">
                <anchor moveWithCells="1">
                  <from>
                    <xdr:col>2</xdr:col>
                    <xdr:colOff>171450</xdr:colOff>
                    <xdr:row>14</xdr:row>
                    <xdr:rowOff>28575</xdr:rowOff>
                  </from>
                  <to>
                    <xdr:col>7</xdr:col>
                    <xdr:colOff>9525</xdr:colOff>
                    <xdr:row>14</xdr:row>
                    <xdr:rowOff>276225</xdr:rowOff>
                  </to>
                </anchor>
              </controlPr>
            </control>
          </mc:Choice>
        </mc:AlternateContent>
        <mc:AlternateContent xmlns:mc="http://schemas.openxmlformats.org/markup-compatibility/2006">
          <mc:Choice Requires="x14">
            <control shapeId="3074" r:id="rId5" name="Check Box 3">
              <controlPr defaultSize="0" autoFill="0" autoLine="0" autoPict="0">
                <anchor moveWithCells="1">
                  <from>
                    <xdr:col>11</xdr:col>
                    <xdr:colOff>114300</xdr:colOff>
                    <xdr:row>14</xdr:row>
                    <xdr:rowOff>38100</xdr:rowOff>
                  </from>
                  <to>
                    <xdr:col>14</xdr:col>
                    <xdr:colOff>295275</xdr:colOff>
                    <xdr:row>15</xdr:row>
                    <xdr:rowOff>0</xdr:rowOff>
                  </to>
                </anchor>
              </controlPr>
            </control>
          </mc:Choice>
        </mc:AlternateContent>
        <mc:AlternateContent xmlns:mc="http://schemas.openxmlformats.org/markup-compatibility/2006">
          <mc:Choice Requires="x14">
            <control shapeId="3075" r:id="rId6" name="Check Box 4">
              <controlPr defaultSize="0" autoFill="0" autoLine="0" autoPict="0">
                <anchor moveWithCells="1">
                  <from>
                    <xdr:col>22</xdr:col>
                    <xdr:colOff>28575</xdr:colOff>
                    <xdr:row>14</xdr:row>
                    <xdr:rowOff>9525</xdr:rowOff>
                  </from>
                  <to>
                    <xdr:col>26</xdr:col>
                    <xdr:colOff>133350</xdr:colOff>
                    <xdr:row>14</xdr:row>
                    <xdr:rowOff>257175</xdr:rowOff>
                  </to>
                </anchor>
              </controlPr>
            </control>
          </mc:Choice>
        </mc:AlternateContent>
        <mc:AlternateContent xmlns:mc="http://schemas.openxmlformats.org/markup-compatibility/2006">
          <mc:Choice Requires="x14">
            <control shapeId="3076" r:id="rId7" name="Check Box 5">
              <controlPr defaultSize="0" autoFill="0" autoLine="0" autoPict="0">
                <anchor moveWithCells="1">
                  <from>
                    <xdr:col>27</xdr:col>
                    <xdr:colOff>314325</xdr:colOff>
                    <xdr:row>13</xdr:row>
                    <xdr:rowOff>190500</xdr:rowOff>
                  </from>
                  <to>
                    <xdr:col>34</xdr:col>
                    <xdr:colOff>0</xdr:colOff>
                    <xdr:row>15</xdr:row>
                    <xdr:rowOff>9525</xdr:rowOff>
                  </to>
                </anchor>
              </controlPr>
            </control>
          </mc:Choice>
        </mc:AlternateContent>
        <mc:AlternateContent xmlns:mc="http://schemas.openxmlformats.org/markup-compatibility/2006">
          <mc:Choice Requires="x14">
            <control shapeId="3077" r:id="rId8" name="Check Box 6">
              <controlPr defaultSize="0" autoFill="0" autoLine="0" autoPict="0">
                <anchor moveWithCells="1">
                  <from>
                    <xdr:col>2</xdr:col>
                    <xdr:colOff>180975</xdr:colOff>
                    <xdr:row>15</xdr:row>
                    <xdr:rowOff>285750</xdr:rowOff>
                  </from>
                  <to>
                    <xdr:col>8</xdr:col>
                    <xdr:colOff>219075</xdr:colOff>
                    <xdr:row>17</xdr:row>
                    <xdr:rowOff>9525</xdr:rowOff>
                  </to>
                </anchor>
              </controlPr>
            </control>
          </mc:Choice>
        </mc:AlternateContent>
        <mc:AlternateContent xmlns:mc="http://schemas.openxmlformats.org/markup-compatibility/2006">
          <mc:Choice Requires="x14">
            <control shapeId="3078" r:id="rId9" name="Check Box 7">
              <controlPr defaultSize="0" autoFill="0" autoLine="0" autoPict="0">
                <anchor moveWithCells="1">
                  <from>
                    <xdr:col>5</xdr:col>
                    <xdr:colOff>28575</xdr:colOff>
                    <xdr:row>25</xdr:row>
                    <xdr:rowOff>19050</xdr:rowOff>
                  </from>
                  <to>
                    <xdr:col>9</xdr:col>
                    <xdr:colOff>85725</xdr:colOff>
                    <xdr:row>25</xdr:row>
                    <xdr:rowOff>276225</xdr:rowOff>
                  </to>
                </anchor>
              </controlPr>
            </control>
          </mc:Choice>
        </mc:AlternateContent>
        <mc:AlternateContent xmlns:mc="http://schemas.openxmlformats.org/markup-compatibility/2006">
          <mc:Choice Requires="x14">
            <control shapeId="3079" r:id="rId10" name="Check Box 8">
              <controlPr defaultSize="0" autoFill="0" autoLine="0" autoPict="0">
                <anchor moveWithCells="1">
                  <from>
                    <xdr:col>11</xdr:col>
                    <xdr:colOff>142875</xdr:colOff>
                    <xdr:row>25</xdr:row>
                    <xdr:rowOff>0</xdr:rowOff>
                  </from>
                  <to>
                    <xdr:col>14</xdr:col>
                    <xdr:colOff>28575</xdr:colOff>
                    <xdr:row>26</xdr:row>
                    <xdr:rowOff>0</xdr:rowOff>
                  </to>
                </anchor>
              </controlPr>
            </control>
          </mc:Choice>
        </mc:AlternateContent>
        <mc:AlternateContent xmlns:mc="http://schemas.openxmlformats.org/markup-compatibility/2006">
          <mc:Choice Requires="x14">
            <control shapeId="3080" r:id="rId11" name="Check Box 11">
              <controlPr defaultSize="0" autoFill="0" autoLine="0" autoPict="0">
                <anchor moveWithCells="1">
                  <from>
                    <xdr:col>15</xdr:col>
                    <xdr:colOff>276225</xdr:colOff>
                    <xdr:row>25</xdr:row>
                    <xdr:rowOff>0</xdr:rowOff>
                  </from>
                  <to>
                    <xdr:col>21</xdr:col>
                    <xdr:colOff>66675</xdr:colOff>
                    <xdr:row>26</xdr:row>
                    <xdr:rowOff>0</xdr:rowOff>
                  </to>
                </anchor>
              </controlPr>
            </control>
          </mc:Choice>
        </mc:AlternateContent>
        <mc:AlternateContent xmlns:mc="http://schemas.openxmlformats.org/markup-compatibility/2006">
          <mc:Choice Requires="x14">
            <control shapeId="3081" r:id="rId12" name="Check Box 12">
              <controlPr defaultSize="0" autoFill="0" autoLine="0" autoPict="0">
                <anchor moveWithCells="1">
                  <from>
                    <xdr:col>23</xdr:col>
                    <xdr:colOff>142875</xdr:colOff>
                    <xdr:row>24</xdr:row>
                    <xdr:rowOff>266700</xdr:rowOff>
                  </from>
                  <to>
                    <xdr:col>28</xdr:col>
                    <xdr:colOff>219075</xdr:colOff>
                    <xdr:row>26</xdr:row>
                    <xdr:rowOff>28575</xdr:rowOff>
                  </to>
                </anchor>
              </controlPr>
            </control>
          </mc:Choice>
        </mc:AlternateContent>
        <mc:AlternateContent xmlns:mc="http://schemas.openxmlformats.org/markup-compatibility/2006">
          <mc:Choice Requires="x14">
            <control shapeId="3082" r:id="rId13" name="Check Box 16">
              <controlPr defaultSize="0" autoFill="0" autoLine="0" autoPict="0">
                <anchor moveWithCells="1">
                  <from>
                    <xdr:col>5</xdr:col>
                    <xdr:colOff>28575</xdr:colOff>
                    <xdr:row>28</xdr:row>
                    <xdr:rowOff>19050</xdr:rowOff>
                  </from>
                  <to>
                    <xdr:col>9</xdr:col>
                    <xdr:colOff>85725</xdr:colOff>
                    <xdr:row>28</xdr:row>
                    <xdr:rowOff>276225</xdr:rowOff>
                  </to>
                </anchor>
              </controlPr>
            </control>
          </mc:Choice>
        </mc:AlternateContent>
        <mc:AlternateContent xmlns:mc="http://schemas.openxmlformats.org/markup-compatibility/2006">
          <mc:Choice Requires="x14">
            <control shapeId="3083" r:id="rId14" name="Check Box 18">
              <controlPr defaultSize="0" autoFill="0" autoLine="0" autoPict="0">
                <anchor moveWithCells="1">
                  <from>
                    <xdr:col>11</xdr:col>
                    <xdr:colOff>152400</xdr:colOff>
                    <xdr:row>28</xdr:row>
                    <xdr:rowOff>0</xdr:rowOff>
                  </from>
                  <to>
                    <xdr:col>14</xdr:col>
                    <xdr:colOff>38100</xdr:colOff>
                    <xdr:row>29</xdr:row>
                    <xdr:rowOff>0</xdr:rowOff>
                  </to>
                </anchor>
              </controlPr>
            </control>
          </mc:Choice>
        </mc:AlternateContent>
        <mc:AlternateContent xmlns:mc="http://schemas.openxmlformats.org/markup-compatibility/2006">
          <mc:Choice Requires="x14">
            <control shapeId="3084" r:id="rId15" name="Check Box 19">
              <controlPr defaultSize="0" autoFill="0" autoLine="0" autoPict="0">
                <anchor moveWithCells="1">
                  <from>
                    <xdr:col>15</xdr:col>
                    <xdr:colOff>285750</xdr:colOff>
                    <xdr:row>28</xdr:row>
                    <xdr:rowOff>0</xdr:rowOff>
                  </from>
                  <to>
                    <xdr:col>21</xdr:col>
                    <xdr:colOff>85725</xdr:colOff>
                    <xdr:row>29</xdr:row>
                    <xdr:rowOff>0</xdr:rowOff>
                  </to>
                </anchor>
              </controlPr>
            </control>
          </mc:Choice>
        </mc:AlternateContent>
        <mc:AlternateContent xmlns:mc="http://schemas.openxmlformats.org/markup-compatibility/2006">
          <mc:Choice Requires="x14">
            <control shapeId="3085" r:id="rId16" name="Check Box 20">
              <controlPr defaultSize="0" autoFill="0" autoLine="0" autoPict="0">
                <anchor moveWithCells="1">
                  <from>
                    <xdr:col>23</xdr:col>
                    <xdr:colOff>142875</xdr:colOff>
                    <xdr:row>27</xdr:row>
                    <xdr:rowOff>257175</xdr:rowOff>
                  </from>
                  <to>
                    <xdr:col>28</xdr:col>
                    <xdr:colOff>219075</xdr:colOff>
                    <xdr:row>29</xdr:row>
                    <xdr:rowOff>9525</xdr:rowOff>
                  </to>
                </anchor>
              </controlPr>
            </control>
          </mc:Choice>
        </mc:AlternateContent>
        <mc:AlternateContent xmlns:mc="http://schemas.openxmlformats.org/markup-compatibility/2006">
          <mc:Choice Requires="x14">
            <control shapeId="3086" r:id="rId17" name="Check Box 22">
              <controlPr defaultSize="0" autoFill="0" autoLine="0" autoPict="0">
                <anchor moveWithCells="1">
                  <from>
                    <xdr:col>5</xdr:col>
                    <xdr:colOff>38100</xdr:colOff>
                    <xdr:row>31</xdr:row>
                    <xdr:rowOff>47625</xdr:rowOff>
                  </from>
                  <to>
                    <xdr:col>10</xdr:col>
                    <xdr:colOff>9525</xdr:colOff>
                    <xdr:row>32</xdr:row>
                    <xdr:rowOff>9525</xdr:rowOff>
                  </to>
                </anchor>
              </controlPr>
            </control>
          </mc:Choice>
        </mc:AlternateContent>
        <mc:AlternateContent xmlns:mc="http://schemas.openxmlformats.org/markup-compatibility/2006">
          <mc:Choice Requires="x14">
            <control shapeId="3087" r:id="rId18" name="Check Box 23">
              <controlPr defaultSize="0" autoFill="0" autoLine="0" autoPict="0">
                <anchor moveWithCells="1">
                  <from>
                    <xdr:col>11</xdr:col>
                    <xdr:colOff>161925</xdr:colOff>
                    <xdr:row>31</xdr:row>
                    <xdr:rowOff>0</xdr:rowOff>
                  </from>
                  <to>
                    <xdr:col>14</xdr:col>
                    <xdr:colOff>57150</xdr:colOff>
                    <xdr:row>32</xdr:row>
                    <xdr:rowOff>0</xdr:rowOff>
                  </to>
                </anchor>
              </controlPr>
            </control>
          </mc:Choice>
        </mc:AlternateContent>
        <mc:AlternateContent xmlns:mc="http://schemas.openxmlformats.org/markup-compatibility/2006">
          <mc:Choice Requires="x14">
            <control shapeId="3088" r:id="rId19" name="Check Box 25">
              <controlPr defaultSize="0" autoFill="0" autoLine="0" autoPict="0">
                <anchor moveWithCells="1">
                  <from>
                    <xdr:col>15</xdr:col>
                    <xdr:colOff>295275</xdr:colOff>
                    <xdr:row>30</xdr:row>
                    <xdr:rowOff>285750</xdr:rowOff>
                  </from>
                  <to>
                    <xdr:col>21</xdr:col>
                    <xdr:colOff>85725</xdr:colOff>
                    <xdr:row>31</xdr:row>
                    <xdr:rowOff>285750</xdr:rowOff>
                  </to>
                </anchor>
              </controlPr>
            </control>
          </mc:Choice>
        </mc:AlternateContent>
        <mc:AlternateContent xmlns:mc="http://schemas.openxmlformats.org/markup-compatibility/2006">
          <mc:Choice Requires="x14">
            <control shapeId="3089" r:id="rId20" name="Check Box 26">
              <controlPr defaultSize="0" autoFill="0" autoLine="0" autoPict="0">
                <anchor moveWithCells="1">
                  <from>
                    <xdr:col>23</xdr:col>
                    <xdr:colOff>161925</xdr:colOff>
                    <xdr:row>30</xdr:row>
                    <xdr:rowOff>257175</xdr:rowOff>
                  </from>
                  <to>
                    <xdr:col>28</xdr:col>
                    <xdr:colOff>247650</xdr:colOff>
                    <xdr:row>32</xdr:row>
                    <xdr:rowOff>9525</xdr:rowOff>
                  </to>
                </anchor>
              </controlPr>
            </control>
          </mc:Choice>
        </mc:AlternateContent>
        <mc:AlternateContent xmlns:mc="http://schemas.openxmlformats.org/markup-compatibility/2006">
          <mc:Choice Requires="x14">
            <control shapeId="3090" r:id="rId21" name="Check Box 28">
              <controlPr defaultSize="0" autoFill="0" autoLine="0" autoPict="0">
                <anchor moveWithCells="1">
                  <from>
                    <xdr:col>17</xdr:col>
                    <xdr:colOff>66675</xdr:colOff>
                    <xdr:row>16</xdr:row>
                    <xdr:rowOff>0</xdr:rowOff>
                  </from>
                  <to>
                    <xdr:col>19</xdr:col>
                    <xdr:colOff>161925</xdr:colOff>
                    <xdr:row>17</xdr:row>
                    <xdr:rowOff>9525</xdr:rowOff>
                  </to>
                </anchor>
              </controlPr>
            </control>
          </mc:Choice>
        </mc:AlternateContent>
        <mc:AlternateContent xmlns:mc="http://schemas.openxmlformats.org/markup-compatibility/2006">
          <mc:Choice Requires="x14">
            <control shapeId="3091" r:id="rId22" name="Check Box 29">
              <controlPr defaultSize="0" autoFill="0" autoLine="0" autoPict="0">
                <anchor moveWithCells="1">
                  <from>
                    <xdr:col>5</xdr:col>
                    <xdr:colOff>38100</xdr:colOff>
                    <xdr:row>34</xdr:row>
                    <xdr:rowOff>9525</xdr:rowOff>
                  </from>
                  <to>
                    <xdr:col>8</xdr:col>
                    <xdr:colOff>95250</xdr:colOff>
                    <xdr:row>34</xdr:row>
                    <xdr:rowOff>276225</xdr:rowOff>
                  </to>
                </anchor>
              </controlPr>
            </control>
          </mc:Choice>
        </mc:AlternateContent>
        <mc:AlternateContent xmlns:mc="http://schemas.openxmlformats.org/markup-compatibility/2006">
          <mc:Choice Requires="x14">
            <control shapeId="3092" r:id="rId23" name="Check Box 30">
              <controlPr defaultSize="0" autoFill="0" autoLine="0" autoPict="0">
                <anchor moveWithCells="1">
                  <from>
                    <xdr:col>9</xdr:col>
                    <xdr:colOff>38100</xdr:colOff>
                    <xdr:row>34</xdr:row>
                    <xdr:rowOff>9525</xdr:rowOff>
                  </from>
                  <to>
                    <xdr:col>12</xdr:col>
                    <xdr:colOff>257175</xdr:colOff>
                    <xdr:row>34</xdr:row>
                    <xdr:rowOff>276225</xdr:rowOff>
                  </to>
                </anchor>
              </controlPr>
            </control>
          </mc:Choice>
        </mc:AlternateContent>
        <mc:AlternateContent xmlns:mc="http://schemas.openxmlformats.org/markup-compatibility/2006">
          <mc:Choice Requires="x14">
            <control shapeId="3093" r:id="rId24" name="Check Box 31">
              <controlPr defaultSize="0" autoFill="0" autoLine="0" autoPict="0">
                <anchor moveWithCells="1">
                  <from>
                    <xdr:col>13</xdr:col>
                    <xdr:colOff>133350</xdr:colOff>
                    <xdr:row>34</xdr:row>
                    <xdr:rowOff>19050</xdr:rowOff>
                  </from>
                  <to>
                    <xdr:col>17</xdr:col>
                    <xdr:colOff>152400</xdr:colOff>
                    <xdr:row>34</xdr:row>
                    <xdr:rowOff>285750</xdr:rowOff>
                  </to>
                </anchor>
              </controlPr>
            </control>
          </mc:Choice>
        </mc:AlternateContent>
        <mc:AlternateContent xmlns:mc="http://schemas.openxmlformats.org/markup-compatibility/2006">
          <mc:Choice Requires="x14">
            <control shapeId="3094" r:id="rId25" name="Check Box 32">
              <controlPr defaultSize="0" autoFill="0" autoLine="0" autoPict="0">
                <anchor moveWithCells="1">
                  <from>
                    <xdr:col>18</xdr:col>
                    <xdr:colOff>190500</xdr:colOff>
                    <xdr:row>34</xdr:row>
                    <xdr:rowOff>9525</xdr:rowOff>
                  </from>
                  <to>
                    <xdr:col>21</xdr:col>
                    <xdr:colOff>247650</xdr:colOff>
                    <xdr:row>34</xdr:row>
                    <xdr:rowOff>276225</xdr:rowOff>
                  </to>
                </anchor>
              </controlPr>
            </control>
          </mc:Choice>
        </mc:AlternateContent>
        <mc:AlternateContent xmlns:mc="http://schemas.openxmlformats.org/markup-compatibility/2006">
          <mc:Choice Requires="x14">
            <control shapeId="3095" r:id="rId26" name="Check Box 33">
              <controlPr defaultSize="0" autoFill="0" autoLine="0" autoPict="0">
                <anchor moveWithCells="1">
                  <from>
                    <xdr:col>23</xdr:col>
                    <xdr:colOff>38100</xdr:colOff>
                    <xdr:row>34</xdr:row>
                    <xdr:rowOff>9525</xdr:rowOff>
                  </from>
                  <to>
                    <xdr:col>26</xdr:col>
                    <xdr:colOff>85725</xdr:colOff>
                    <xdr:row>34</xdr:row>
                    <xdr:rowOff>276225</xdr:rowOff>
                  </to>
                </anchor>
              </controlPr>
            </control>
          </mc:Choice>
        </mc:AlternateContent>
        <mc:AlternateContent xmlns:mc="http://schemas.openxmlformats.org/markup-compatibility/2006">
          <mc:Choice Requires="x14">
            <control shapeId="3096" r:id="rId27" name="Check Box 34">
              <controlPr defaultSize="0" autoFill="0" autoLine="0" autoPict="0">
                <anchor moveWithCells="1">
                  <from>
                    <xdr:col>27</xdr:col>
                    <xdr:colOff>238125</xdr:colOff>
                    <xdr:row>34</xdr:row>
                    <xdr:rowOff>9525</xdr:rowOff>
                  </from>
                  <to>
                    <xdr:col>33</xdr:col>
                    <xdr:colOff>104775</xdr:colOff>
                    <xdr:row>34</xdr:row>
                    <xdr:rowOff>276225</xdr:rowOff>
                  </to>
                </anchor>
              </controlPr>
            </control>
          </mc:Choice>
        </mc:AlternateContent>
        <mc:AlternateContent xmlns:mc="http://schemas.openxmlformats.org/markup-compatibility/2006">
          <mc:Choice Requires="x14">
            <control shapeId="3097" r:id="rId28" name="Check Box 35">
              <controlPr defaultSize="0" autoFill="0" autoLine="0" autoPict="0">
                <anchor moveWithCells="1">
                  <from>
                    <xdr:col>5</xdr:col>
                    <xdr:colOff>38100</xdr:colOff>
                    <xdr:row>35</xdr:row>
                    <xdr:rowOff>9525</xdr:rowOff>
                  </from>
                  <to>
                    <xdr:col>9</xdr:col>
                    <xdr:colOff>38100</xdr:colOff>
                    <xdr:row>35</xdr:row>
                    <xdr:rowOff>276225</xdr:rowOff>
                  </to>
                </anchor>
              </controlPr>
            </control>
          </mc:Choice>
        </mc:AlternateContent>
        <mc:AlternateContent xmlns:mc="http://schemas.openxmlformats.org/markup-compatibility/2006">
          <mc:Choice Requires="x14">
            <control shapeId="3098" r:id="rId29" name="Check Box 36">
              <controlPr defaultSize="0" autoFill="0" autoLine="0" autoPict="0">
                <anchor moveWithCells="1">
                  <from>
                    <xdr:col>9</xdr:col>
                    <xdr:colOff>38100</xdr:colOff>
                    <xdr:row>35</xdr:row>
                    <xdr:rowOff>9525</xdr:rowOff>
                  </from>
                  <to>
                    <xdr:col>13</xdr:col>
                    <xdr:colOff>180975</xdr:colOff>
                    <xdr:row>35</xdr:row>
                    <xdr:rowOff>276225</xdr:rowOff>
                  </to>
                </anchor>
              </controlPr>
            </control>
          </mc:Choice>
        </mc:AlternateContent>
        <mc:AlternateContent xmlns:mc="http://schemas.openxmlformats.org/markup-compatibility/2006">
          <mc:Choice Requires="x14">
            <control shapeId="3099" r:id="rId30" name="Check Box 37">
              <controlPr defaultSize="0" autoFill="0" autoLine="0" autoPict="0">
                <anchor moveWithCells="1">
                  <from>
                    <xdr:col>14</xdr:col>
                    <xdr:colOff>38100</xdr:colOff>
                    <xdr:row>35</xdr:row>
                    <xdr:rowOff>9525</xdr:rowOff>
                  </from>
                  <to>
                    <xdr:col>18</xdr:col>
                    <xdr:colOff>180975</xdr:colOff>
                    <xdr:row>35</xdr:row>
                    <xdr:rowOff>276225</xdr:rowOff>
                  </to>
                </anchor>
              </controlPr>
            </control>
          </mc:Choice>
        </mc:AlternateContent>
        <mc:AlternateContent xmlns:mc="http://schemas.openxmlformats.org/markup-compatibility/2006">
          <mc:Choice Requires="x14">
            <control shapeId="3100" r:id="rId31" name="Check Box 38">
              <controlPr defaultSize="0" autoFill="0" autoLine="0" autoPict="0">
                <anchor moveWithCells="1">
                  <from>
                    <xdr:col>19</xdr:col>
                    <xdr:colOff>38100</xdr:colOff>
                    <xdr:row>35</xdr:row>
                    <xdr:rowOff>9525</xdr:rowOff>
                  </from>
                  <to>
                    <xdr:col>21</xdr:col>
                    <xdr:colOff>133350</xdr:colOff>
                    <xdr:row>35</xdr:row>
                    <xdr:rowOff>276225</xdr:rowOff>
                  </to>
                </anchor>
              </controlPr>
            </control>
          </mc:Choice>
        </mc:AlternateContent>
        <mc:AlternateContent xmlns:mc="http://schemas.openxmlformats.org/markup-compatibility/2006">
          <mc:Choice Requires="x14">
            <control shapeId="3101" r:id="rId32" name="Check Box 39">
              <controlPr defaultSize="0" autoFill="0" autoLine="0" autoPict="0">
                <anchor moveWithCells="1">
                  <from>
                    <xdr:col>5</xdr:col>
                    <xdr:colOff>38100</xdr:colOff>
                    <xdr:row>38</xdr:row>
                    <xdr:rowOff>9525</xdr:rowOff>
                  </from>
                  <to>
                    <xdr:col>9</xdr:col>
                    <xdr:colOff>219075</xdr:colOff>
                    <xdr:row>38</xdr:row>
                    <xdr:rowOff>276225</xdr:rowOff>
                  </to>
                </anchor>
              </controlPr>
            </control>
          </mc:Choice>
        </mc:AlternateContent>
        <mc:AlternateContent xmlns:mc="http://schemas.openxmlformats.org/markup-compatibility/2006">
          <mc:Choice Requires="x14">
            <control shapeId="3102" r:id="rId33" name="Check Box 40">
              <controlPr defaultSize="0" autoFill="0" autoLine="0" autoPict="0">
                <anchor moveWithCells="1">
                  <from>
                    <xdr:col>11</xdr:col>
                    <xdr:colOff>38100</xdr:colOff>
                    <xdr:row>38</xdr:row>
                    <xdr:rowOff>9525</xdr:rowOff>
                  </from>
                  <to>
                    <xdr:col>15</xdr:col>
                    <xdr:colOff>161925</xdr:colOff>
                    <xdr:row>38</xdr:row>
                    <xdr:rowOff>276225</xdr:rowOff>
                  </to>
                </anchor>
              </controlPr>
            </control>
          </mc:Choice>
        </mc:AlternateContent>
        <mc:AlternateContent xmlns:mc="http://schemas.openxmlformats.org/markup-compatibility/2006">
          <mc:Choice Requires="x14">
            <control shapeId="3103" r:id="rId34" name="Check Box 41">
              <controlPr defaultSize="0" autoFill="0" autoLine="0" autoPict="0">
                <anchor moveWithCells="1">
                  <from>
                    <xdr:col>17</xdr:col>
                    <xdr:colOff>38100</xdr:colOff>
                    <xdr:row>38</xdr:row>
                    <xdr:rowOff>9525</xdr:rowOff>
                  </from>
                  <to>
                    <xdr:col>20</xdr:col>
                    <xdr:colOff>9525</xdr:colOff>
                    <xdr:row>38</xdr:row>
                    <xdr:rowOff>276225</xdr:rowOff>
                  </to>
                </anchor>
              </controlPr>
            </control>
          </mc:Choice>
        </mc:AlternateContent>
        <mc:AlternateContent xmlns:mc="http://schemas.openxmlformats.org/markup-compatibility/2006">
          <mc:Choice Requires="x14">
            <control shapeId="3104" r:id="rId35" name="Check Box 42">
              <controlPr defaultSize="0" autoFill="0" autoLine="0" autoPict="0">
                <anchor moveWithCells="1">
                  <from>
                    <xdr:col>21</xdr:col>
                    <xdr:colOff>38100</xdr:colOff>
                    <xdr:row>38</xdr:row>
                    <xdr:rowOff>9525</xdr:rowOff>
                  </from>
                  <to>
                    <xdr:col>24</xdr:col>
                    <xdr:colOff>0</xdr:colOff>
                    <xdr:row>38</xdr:row>
                    <xdr:rowOff>276225</xdr:rowOff>
                  </to>
                </anchor>
              </controlPr>
            </control>
          </mc:Choice>
        </mc:AlternateContent>
        <mc:AlternateContent xmlns:mc="http://schemas.openxmlformats.org/markup-compatibility/2006">
          <mc:Choice Requires="x14">
            <control shapeId="3105" r:id="rId36" name="Check Box 43">
              <controlPr defaultSize="0" autoFill="0" autoLine="0" autoPict="0">
                <anchor moveWithCells="1">
                  <from>
                    <xdr:col>5</xdr:col>
                    <xdr:colOff>38100</xdr:colOff>
                    <xdr:row>20</xdr:row>
                    <xdr:rowOff>9525</xdr:rowOff>
                  </from>
                  <to>
                    <xdr:col>10</xdr:col>
                    <xdr:colOff>85725</xdr:colOff>
                    <xdr:row>20</xdr:row>
                    <xdr:rowOff>276225</xdr:rowOff>
                  </to>
                </anchor>
              </controlPr>
            </control>
          </mc:Choice>
        </mc:AlternateContent>
        <mc:AlternateContent xmlns:mc="http://schemas.openxmlformats.org/markup-compatibility/2006">
          <mc:Choice Requires="x14">
            <control shapeId="3106" r:id="rId37" name="Check Box 44">
              <controlPr defaultSize="0" autoFill="0" autoLine="0" autoPict="0">
                <anchor moveWithCells="1">
                  <from>
                    <xdr:col>12</xdr:col>
                    <xdr:colOff>38100</xdr:colOff>
                    <xdr:row>20</xdr:row>
                    <xdr:rowOff>9525</xdr:rowOff>
                  </from>
                  <to>
                    <xdr:col>15</xdr:col>
                    <xdr:colOff>295275</xdr:colOff>
                    <xdr:row>20</xdr:row>
                    <xdr:rowOff>276225</xdr:rowOff>
                  </to>
                </anchor>
              </controlPr>
            </control>
          </mc:Choice>
        </mc:AlternateContent>
        <mc:AlternateContent xmlns:mc="http://schemas.openxmlformats.org/markup-compatibility/2006">
          <mc:Choice Requires="x14">
            <control shapeId="3107" r:id="rId38" name="Check Box 45">
              <controlPr defaultSize="0" autoFill="0" autoLine="0" autoPict="0">
                <anchor moveWithCells="1">
                  <from>
                    <xdr:col>16</xdr:col>
                    <xdr:colOff>38100</xdr:colOff>
                    <xdr:row>20</xdr:row>
                    <xdr:rowOff>9525</xdr:rowOff>
                  </from>
                  <to>
                    <xdr:col>21</xdr:col>
                    <xdr:colOff>180975</xdr:colOff>
                    <xdr:row>20</xdr:row>
                    <xdr:rowOff>276225</xdr:rowOff>
                  </to>
                </anchor>
              </controlPr>
            </control>
          </mc:Choice>
        </mc:AlternateContent>
        <mc:AlternateContent xmlns:mc="http://schemas.openxmlformats.org/markup-compatibility/2006">
          <mc:Choice Requires="x14">
            <control shapeId="3108" r:id="rId39" name="Check Box 46">
              <controlPr defaultSize="0" autoFill="0" autoLine="0" autoPict="0">
                <anchor moveWithCells="1">
                  <from>
                    <xdr:col>22</xdr:col>
                    <xdr:colOff>38100</xdr:colOff>
                    <xdr:row>20</xdr:row>
                    <xdr:rowOff>9525</xdr:rowOff>
                  </from>
                  <to>
                    <xdr:col>24</xdr:col>
                    <xdr:colOff>9525</xdr:colOff>
                    <xdr:row>20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報告書</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shinzatom</cp:lastModifiedBy>
  <cp:lastPrinted>2020-08-10T07:09:46Z</cp:lastPrinted>
  <dcterms:modified xsi:type="dcterms:W3CDTF">2020-09-25T01:55:15Z</dcterms:modified>
</cp:coreProperties>
</file>