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01-fileserver\経営支援課\13-県産品拡大展開総合支援事業\R2\03-実施要領\要綱要領（令和2年9月改正）\R2年要領正式版9月施行\改正版様式（県確認済み）\"/>
    </mc:Choice>
  </mc:AlternateContent>
  <xr:revisionPtr revIDLastSave="0" documentId="13_ncr:1_{11626E55-0C9A-4306-B26F-DD98E507EA87}" xr6:coauthVersionLast="45" xr6:coauthVersionMax="45" xr10:uidLastSave="{00000000-0000-0000-0000-000000000000}"/>
  <bookViews>
    <workbookView xWindow="-120" yWindow="-120" windowWidth="20730" windowHeight="11160" xr2:uid="{00000000-000D-0000-FFFF-FFFF00000000}"/>
  </bookViews>
  <sheets>
    <sheet name="申請書" sheetId="1" r:id="rId1"/>
    <sheet name="報告書" sheetId="2" r:id="rId2"/>
    <sheet name="フォローアップ調査" sheetId="3" r:id="rId3"/>
  </sheets>
  <definedNames>
    <definedName name="_xlnm.Print_Area" localSheetId="2">フォローアップ調査!$B$1:$AI$50</definedName>
    <definedName name="_xlnm.Print_Area" localSheetId="0">申請書!$A$1:$AB$270</definedName>
    <definedName name="_xlnm.Print_Area" localSheetId="1">報告書!$A$1:$AE$237</definedName>
  </definedName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09" i="1" l="1"/>
  <c r="BA208" i="1"/>
  <c r="AS209" i="1"/>
  <c r="O209" i="1"/>
  <c r="W209" i="1"/>
  <c r="W208" i="1"/>
  <c r="AA176" i="2"/>
  <c r="AA175" i="2"/>
  <c r="BI175" i="2"/>
  <c r="BI176" i="2"/>
  <c r="BB176" i="2"/>
  <c r="T176" i="2"/>
  <c r="M10" i="3" l="1"/>
  <c r="T8" i="3"/>
  <c r="M8" i="3"/>
  <c r="M7" i="3"/>
  <c r="H6" i="3"/>
  <c r="AM63" i="1" l="1"/>
  <c r="AU228" i="1" l="1"/>
  <c r="AU227" i="1"/>
  <c r="AM91" i="1"/>
  <c r="AR61" i="2" s="1"/>
  <c r="AM62" i="1"/>
  <c r="AM61" i="1"/>
  <c r="AM60" i="1"/>
  <c r="BB12" i="2"/>
  <c r="BB199" i="2" s="1"/>
  <c r="BB11" i="2"/>
  <c r="BB198" i="2" s="1"/>
  <c r="BB10" i="2"/>
  <c r="BB197" i="2" s="1"/>
  <c r="AR62" i="2"/>
  <c r="AR63" i="2"/>
  <c r="AV163" i="2" l="1"/>
  <c r="BI170" i="2"/>
  <c r="AT122" i="1" l="1"/>
  <c r="AM122" i="1"/>
  <c r="AY186" i="1" l="1"/>
  <c r="BA204" i="1"/>
  <c r="AS204" i="1" s="1"/>
  <c r="AV171" i="2" s="1"/>
  <c r="BB171" i="2" s="1"/>
  <c r="BA207" i="1"/>
  <c r="AS207" i="1" s="1"/>
  <c r="AV174" i="2" s="1"/>
  <c r="BA202" i="1"/>
  <c r="AS202" i="1" s="1"/>
  <c r="AV169" i="2" s="1"/>
  <c r="BA200" i="1"/>
  <c r="AS200" i="1" s="1"/>
  <c r="AV167" i="2" s="1"/>
  <c r="BA198" i="1"/>
  <c r="AS198" i="1" s="1"/>
  <c r="AV165" i="2" s="1"/>
  <c r="BA196" i="1"/>
  <c r="AX222" i="1"/>
  <c r="AS211" i="1" l="1"/>
  <c r="AV176" i="2"/>
  <c r="BF155" i="2"/>
  <c r="BI171" i="2"/>
  <c r="AA171" i="2"/>
  <c r="T171" i="2" s="1"/>
  <c r="AY180" i="1" l="1"/>
  <c r="AY182" i="1" s="1"/>
  <c r="W204" i="1"/>
  <c r="O204" i="1" s="1"/>
  <c r="N171" i="2" s="1"/>
  <c r="AV178" i="2" l="1"/>
  <c r="I91" i="1"/>
  <c r="I65" i="1"/>
  <c r="K64" i="1"/>
  <c r="I63" i="1"/>
  <c r="I62" i="1"/>
  <c r="I61" i="1"/>
  <c r="I60" i="1"/>
  <c r="BD25" i="2" l="1"/>
  <c r="BA64" i="2" s="1"/>
  <c r="AR25" i="2"/>
  <c r="AR64" i="2" s="1"/>
  <c r="K25" i="2"/>
  <c r="AS65" i="2" l="1"/>
  <c r="BI174" i="2" l="1"/>
  <c r="BI169" i="2"/>
  <c r="BB169" i="2" s="1"/>
  <c r="BI167" i="2"/>
  <c r="BB167" i="2" s="1"/>
  <c r="BI165" i="2"/>
  <c r="BB165" i="2" s="1"/>
  <c r="BI163" i="2"/>
  <c r="BB174" i="2" l="1"/>
  <c r="BB178" i="2" s="1"/>
  <c r="BF149" i="2" l="1"/>
  <c r="BF151" i="2" s="1"/>
  <c r="BA37" i="2"/>
  <c r="BD214" i="2"/>
  <c r="AU214" i="2"/>
  <c r="AY74" i="1"/>
  <c r="AV31" i="1"/>
  <c r="AT37" i="2" s="1"/>
  <c r="BG37" i="2" s="1"/>
  <c r="R228" i="1" l="1"/>
  <c r="R227" i="1"/>
  <c r="T199" i="2"/>
  <c r="T198" i="2"/>
  <c r="T197" i="2"/>
  <c r="AA174" i="2"/>
  <c r="AA169" i="2"/>
  <c r="AA167" i="2"/>
  <c r="AA165" i="2"/>
  <c r="Z68" i="2"/>
  <c r="Z67" i="2"/>
  <c r="Z66" i="2"/>
  <c r="P68" i="2"/>
  <c r="P67" i="2"/>
  <c r="P66" i="2"/>
  <c r="T64" i="2"/>
  <c r="K64" i="2"/>
  <c r="W25" i="2"/>
  <c r="U10" i="2"/>
  <c r="U11" i="2"/>
  <c r="U12" i="2"/>
  <c r="J95" i="1"/>
  <c r="U222" i="1"/>
  <c r="W198" i="1"/>
  <c r="O198" i="1" s="1"/>
  <c r="W200" i="1"/>
  <c r="O200" i="1" s="1"/>
  <c r="W202" i="1"/>
  <c r="O202" i="1" s="1"/>
  <c r="W207" i="1"/>
  <c r="O207" i="1" s="1"/>
  <c r="L65" i="2" l="1"/>
  <c r="U74" i="1"/>
  <c r="T174" i="2" l="1"/>
  <c r="T169" i="2"/>
  <c r="T167" i="2"/>
  <c r="T165" i="2"/>
  <c r="K62" i="2" l="1"/>
  <c r="K63" i="2" l="1"/>
  <c r="K61" i="2"/>
  <c r="N174" i="2"/>
  <c r="N169" i="2"/>
  <c r="N167" i="2"/>
  <c r="N165" i="2"/>
  <c r="V186" i="1" l="1"/>
  <c r="W196" i="1"/>
  <c r="O196" i="1" l="1"/>
  <c r="O211" i="1" s="1"/>
  <c r="N163" i="2" l="1"/>
  <c r="N176" i="2" l="1"/>
  <c r="P31" i="1" l="1"/>
  <c r="M37" i="2" s="1"/>
  <c r="N178" i="2"/>
  <c r="V180" i="1"/>
  <c r="V182" i="1" s="1"/>
  <c r="X155" i="2"/>
  <c r="AA163" i="2"/>
  <c r="T163" i="2" l="1"/>
  <c r="T178" i="2" s="1"/>
  <c r="S37" i="2" l="1"/>
  <c r="Y37" i="2" s="1"/>
  <c r="X149" i="2"/>
  <c r="X151" i="2" s="1"/>
  <c r="M214" i="2"/>
  <c r="V214" i="2" s="1"/>
</calcChain>
</file>

<file path=xl/sharedStrings.xml><?xml version="1.0" encoding="utf-8"?>
<sst xmlns="http://schemas.openxmlformats.org/spreadsheetml/2006/main" count="908" uniqueCount="340">
  <si>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3"/>
  </si>
  <si>
    <t>年</t>
    <rPh sb="0" eb="1">
      <t>ネン</t>
    </rPh>
    <phoneticPr fontId="3"/>
  </si>
  <si>
    <t>月</t>
    <rPh sb="0" eb="1">
      <t>ガツ</t>
    </rPh>
    <phoneticPr fontId="3"/>
  </si>
  <si>
    <t>日</t>
    <rPh sb="0" eb="1">
      <t>ニチ</t>
    </rPh>
    <phoneticPr fontId="3"/>
  </si>
  <si>
    <t>沖 縄 県 知 事　殿</t>
    <rPh sb="0" eb="1">
      <t>オキ</t>
    </rPh>
    <rPh sb="2" eb="3">
      <t>ナワ</t>
    </rPh>
    <rPh sb="4" eb="5">
      <t>ケン</t>
    </rPh>
    <rPh sb="6" eb="7">
      <t>チ</t>
    </rPh>
    <rPh sb="8" eb="9">
      <t>コト</t>
    </rPh>
    <rPh sb="10" eb="11">
      <t>ドノ</t>
    </rPh>
    <phoneticPr fontId="3"/>
  </si>
  <si>
    <t>事業者の住所</t>
    <rPh sb="0" eb="3">
      <t>ジギョウシャ</t>
    </rPh>
    <rPh sb="4" eb="6">
      <t>ジュウショ</t>
    </rPh>
    <phoneticPr fontId="3"/>
  </si>
  <si>
    <t>沖縄県那覇市泉崎1丁目2番地2</t>
    <rPh sb="0" eb="3">
      <t>オキナワケン</t>
    </rPh>
    <rPh sb="3" eb="6">
      <t>ナハシ</t>
    </rPh>
    <rPh sb="6" eb="8">
      <t>イズミザキ</t>
    </rPh>
    <rPh sb="9" eb="11">
      <t>チョウメ</t>
    </rPh>
    <rPh sb="12" eb="14">
      <t>バンチ</t>
    </rPh>
    <phoneticPr fontId="3"/>
  </si>
  <si>
    <t>事業者名</t>
    <rPh sb="0" eb="3">
      <t>ジギョウシャ</t>
    </rPh>
    <rPh sb="3" eb="4">
      <t>メイ</t>
    </rPh>
    <phoneticPr fontId="3"/>
  </si>
  <si>
    <t>株式会社沖縄物産コーマス</t>
    <rPh sb="0" eb="4">
      <t>カブシキガイシャ</t>
    </rPh>
    <rPh sb="4" eb="6">
      <t>オキナワ</t>
    </rPh>
    <rPh sb="6" eb="8">
      <t>ブッサン</t>
    </rPh>
    <phoneticPr fontId="3"/>
  </si>
  <si>
    <t>代表者職・氏名</t>
    <rPh sb="0" eb="3">
      <t>ダイヒョウシャ</t>
    </rPh>
    <rPh sb="3" eb="4">
      <t>ショク</t>
    </rPh>
    <rPh sb="5" eb="7">
      <t>シメイ</t>
    </rPh>
    <phoneticPr fontId="3"/>
  </si>
  <si>
    <t>印</t>
    <rPh sb="0" eb="1">
      <t>イン</t>
    </rPh>
    <phoneticPr fontId="3"/>
  </si>
  <si>
    <t>代表取締役　安室一</t>
    <rPh sb="0" eb="2">
      <t>ダイヒョウ</t>
    </rPh>
    <rPh sb="2" eb="5">
      <t>トリシマリヤク</t>
    </rPh>
    <rPh sb="6" eb="8">
      <t>アムロ</t>
    </rPh>
    <rPh sb="8" eb="9">
      <t>ハジメ</t>
    </rPh>
    <phoneticPr fontId="3"/>
  </si>
  <si>
    <t>記</t>
    <rPh sb="0" eb="1">
      <t>シル</t>
    </rPh>
    <phoneticPr fontId="3"/>
  </si>
  <si>
    <t>補助事業の種類</t>
    <rPh sb="0" eb="2">
      <t>ホジョ</t>
    </rPh>
    <rPh sb="2" eb="4">
      <t>ジギョウ</t>
    </rPh>
    <rPh sb="5" eb="7">
      <t>シュルイ</t>
    </rPh>
    <phoneticPr fontId="3"/>
  </si>
  <si>
    <t>情報発信支援</t>
    <rPh sb="0" eb="2">
      <t>ジョウホウ</t>
    </rPh>
    <rPh sb="2" eb="4">
      <t>ハッシン</t>
    </rPh>
    <rPh sb="4" eb="6">
      <t>シエ</t>
    </rPh>
    <phoneticPr fontId="3"/>
  </si>
  <si>
    <t>情報発信支援</t>
    <rPh sb="0" eb="2">
      <t>ジョウホウ</t>
    </rPh>
    <rPh sb="2" eb="4">
      <t>ハッシン</t>
    </rPh>
    <rPh sb="4" eb="6">
      <t>シエン</t>
    </rPh>
    <phoneticPr fontId="3"/>
  </si>
  <si>
    <t>円（内訳は別紙）</t>
    <rPh sb="0" eb="1">
      <t>エン</t>
    </rPh>
    <rPh sb="2" eb="4">
      <t>ウチワケ</t>
    </rPh>
    <rPh sb="5" eb="7">
      <t>ベッシ</t>
    </rPh>
    <phoneticPr fontId="3"/>
  </si>
  <si>
    <t>添付資料</t>
    <rPh sb="0" eb="2">
      <t>テンプ</t>
    </rPh>
    <rPh sb="2" eb="4">
      <t>シリョウ</t>
    </rPh>
    <phoneticPr fontId="3"/>
  </si>
  <si>
    <t>別紙の通り</t>
    <rPh sb="0" eb="2">
      <t>ベッシ</t>
    </rPh>
    <rPh sb="3" eb="4">
      <t>トオ</t>
    </rPh>
    <phoneticPr fontId="3"/>
  </si>
  <si>
    <t>□</t>
    <phoneticPr fontId="3"/>
  </si>
  <si>
    <t>役職・氏名</t>
    <rPh sb="0" eb="2">
      <t>ヤクショク</t>
    </rPh>
    <rPh sb="3" eb="5">
      <t>シメイ</t>
    </rPh>
    <phoneticPr fontId="3"/>
  </si>
  <si>
    <t>：</t>
    <phoneticPr fontId="3"/>
  </si>
  <si>
    <t>営業企画部長　安室波男</t>
    <rPh sb="0" eb="2">
      <t>エイギョウ</t>
    </rPh>
    <rPh sb="2" eb="4">
      <t>キカク</t>
    </rPh>
    <rPh sb="4" eb="6">
      <t>ブチョウ</t>
    </rPh>
    <rPh sb="7" eb="9">
      <t>アムロ</t>
    </rPh>
    <rPh sb="9" eb="10">
      <t>ナミ</t>
    </rPh>
    <rPh sb="10" eb="11">
      <t>オトコ</t>
    </rPh>
    <phoneticPr fontId="3"/>
  </si>
  <si>
    <t>□</t>
    <phoneticPr fontId="3"/>
  </si>
  <si>
    <t>連絡先</t>
    <rPh sb="0" eb="1">
      <t>レン</t>
    </rPh>
    <rPh sb="1" eb="2">
      <t>ラク</t>
    </rPh>
    <rPh sb="2" eb="3">
      <t>サキ</t>
    </rPh>
    <phoneticPr fontId="3"/>
  </si>
  <si>
    <t>：</t>
    <phoneticPr fontId="3"/>
  </si>
  <si>
    <t>098-866-2340</t>
    <phoneticPr fontId="3"/>
  </si>
  <si>
    <t>e-mail</t>
    <phoneticPr fontId="3"/>
  </si>
  <si>
    <t>namio@okinawapork.com</t>
    <phoneticPr fontId="3"/>
  </si>
  <si>
    <t>（備考）</t>
    <rPh sb="1" eb="3">
      <t>ビコウ</t>
    </rPh>
    <phoneticPr fontId="3"/>
  </si>
  <si>
    <t>用紙の大きさは、日本工業規格Ａ列４とする。</t>
    <rPh sb="0" eb="2">
      <t>ヨウシ</t>
    </rPh>
    <rPh sb="3" eb="4">
      <t>オオ</t>
    </rPh>
    <rPh sb="8" eb="10">
      <t>ニホン</t>
    </rPh>
    <rPh sb="10" eb="12">
      <t>コウギョウ</t>
    </rPh>
    <rPh sb="12" eb="14">
      <t>キカク</t>
    </rPh>
    <rPh sb="15" eb="16">
      <t>レツ</t>
    </rPh>
    <phoneticPr fontId="3"/>
  </si>
  <si>
    <t>補助金実施要領に定める資料を添付すること。</t>
    <rPh sb="0" eb="3">
      <t>ホジョキン</t>
    </rPh>
    <rPh sb="3" eb="5">
      <t>ジッシ</t>
    </rPh>
    <rPh sb="5" eb="7">
      <t>ヨウリョウ</t>
    </rPh>
    <rPh sb="8" eb="9">
      <t>サダ</t>
    </rPh>
    <rPh sb="11" eb="13">
      <t>シリョウ</t>
    </rPh>
    <rPh sb="14" eb="16">
      <t>テンプ</t>
    </rPh>
    <phoneticPr fontId="3"/>
  </si>
  <si>
    <t>不要の文字をまっ消して使うこと。</t>
    <rPh sb="0" eb="2">
      <t>フヨウ</t>
    </rPh>
    <rPh sb="3" eb="5">
      <t>モジ</t>
    </rPh>
    <rPh sb="8" eb="9">
      <t>ケ</t>
    </rPh>
    <rPh sb="11" eb="12">
      <t>ツカ</t>
    </rPh>
    <phoneticPr fontId="3"/>
  </si>
  <si>
    <t>別紙１</t>
    <rPh sb="0" eb="2">
      <t>ベッシ</t>
    </rPh>
    <phoneticPr fontId="3"/>
  </si>
  <si>
    <t>会　社　概　要</t>
    <rPh sb="0" eb="1">
      <t>カイ</t>
    </rPh>
    <rPh sb="2" eb="3">
      <t>シャ</t>
    </rPh>
    <rPh sb="4" eb="5">
      <t>オオムネ</t>
    </rPh>
    <rPh sb="6" eb="7">
      <t>ヨウ</t>
    </rPh>
    <phoneticPr fontId="3"/>
  </si>
  <si>
    <t>申請企業名</t>
    <rPh sb="0" eb="2">
      <t>シンセイ</t>
    </rPh>
    <rPh sb="2" eb="5">
      <t>キギョウメイ</t>
    </rPh>
    <phoneticPr fontId="3"/>
  </si>
  <si>
    <t>代表の役職及び氏名</t>
    <rPh sb="0" eb="2">
      <t>ダイヒョウ</t>
    </rPh>
    <rPh sb="3" eb="5">
      <t>ヤクショク</t>
    </rPh>
    <rPh sb="5" eb="6">
      <t>オヨ</t>
    </rPh>
    <rPh sb="7" eb="9">
      <t>シメイ</t>
    </rPh>
    <phoneticPr fontId="3"/>
  </si>
  <si>
    <t>本店の所在地</t>
    <rPh sb="0" eb="2">
      <t>ホンテン</t>
    </rPh>
    <rPh sb="3" eb="6">
      <t>ショザイチ</t>
    </rPh>
    <phoneticPr fontId="3"/>
  </si>
  <si>
    <t>申請担当者　役職及び氏名</t>
    <rPh sb="0" eb="2">
      <t>シンセイ</t>
    </rPh>
    <rPh sb="2" eb="5">
      <t>タントウシャ</t>
    </rPh>
    <rPh sb="6" eb="8">
      <t>ヤクショク</t>
    </rPh>
    <rPh sb="8" eb="9">
      <t>オヨ</t>
    </rPh>
    <rPh sb="10" eb="12">
      <t>シメイ</t>
    </rPh>
    <phoneticPr fontId="3"/>
  </si>
  <si>
    <t>電話番号・ＦＡＸ番号</t>
    <rPh sb="0" eb="2">
      <t>デンワ</t>
    </rPh>
    <rPh sb="2" eb="4">
      <t>バンゴウ</t>
    </rPh>
    <rPh sb="8" eb="10">
      <t>バンゴウ</t>
    </rPh>
    <phoneticPr fontId="3"/>
  </si>
  <si>
    <t>電話</t>
    <rPh sb="0" eb="2">
      <t>デンワ</t>
    </rPh>
    <phoneticPr fontId="3"/>
  </si>
  <si>
    <t>FAX</t>
    <phoneticPr fontId="3"/>
  </si>
  <si>
    <t>098-866-2526</t>
    <phoneticPr fontId="3"/>
  </si>
  <si>
    <t>メールアドレス</t>
    <phoneticPr fontId="3"/>
  </si>
  <si>
    <t>ウェブサイト</t>
    <phoneticPr fontId="3"/>
  </si>
  <si>
    <t>http://www.okinawa-pork.html</t>
    <phoneticPr fontId="3"/>
  </si>
  <si>
    <t>事業概要</t>
    <rPh sb="0" eb="4">
      <t>ジギョウガイヨウ</t>
    </rPh>
    <phoneticPr fontId="3"/>
  </si>
  <si>
    <t>県産品商社、物産展開催、アンテナショップ運営</t>
    <rPh sb="0" eb="3">
      <t>ケンサンヒン</t>
    </rPh>
    <rPh sb="3" eb="5">
      <t>ショウシャ</t>
    </rPh>
    <rPh sb="6" eb="9">
      <t>ブッサンテン</t>
    </rPh>
    <rPh sb="9" eb="11">
      <t>カイサイ</t>
    </rPh>
    <rPh sb="20" eb="22">
      <t>ウンエイ</t>
    </rPh>
    <phoneticPr fontId="3"/>
  </si>
  <si>
    <t>主な取扱商品、生産品目</t>
    <rPh sb="0" eb="1">
      <t>オモ</t>
    </rPh>
    <rPh sb="2" eb="4">
      <t>トリアツカイ</t>
    </rPh>
    <rPh sb="4" eb="6">
      <t>ショウヒン</t>
    </rPh>
    <rPh sb="7" eb="9">
      <t>セイサン</t>
    </rPh>
    <rPh sb="9" eb="11">
      <t>ヒンモク</t>
    </rPh>
    <phoneticPr fontId="3"/>
  </si>
  <si>
    <t>県産品全般</t>
    <rPh sb="0" eb="3">
      <t>ケンサンヒン</t>
    </rPh>
    <rPh sb="3" eb="5">
      <t>ゼンパン</t>
    </rPh>
    <phoneticPr fontId="3"/>
  </si>
  <si>
    <t>デイリー、加工品、菓子類、アルコール等</t>
    <rPh sb="5" eb="8">
      <t>カコウヒン</t>
    </rPh>
    <rPh sb="9" eb="12">
      <t>カシルイ</t>
    </rPh>
    <rPh sb="18" eb="19">
      <t>ナド</t>
    </rPh>
    <phoneticPr fontId="3"/>
  </si>
  <si>
    <t>資本金（千円）</t>
    <rPh sb="0" eb="3">
      <t>シホンキン</t>
    </rPh>
    <rPh sb="4" eb="6">
      <t>センエン</t>
    </rPh>
    <phoneticPr fontId="3"/>
  </si>
  <si>
    <t>千円</t>
    <rPh sb="0" eb="2">
      <t>センエン</t>
    </rPh>
    <phoneticPr fontId="3"/>
  </si>
  <si>
    <t>設立年月日</t>
    <rPh sb="0" eb="2">
      <t>セツリツ</t>
    </rPh>
    <rPh sb="2" eb="5">
      <t>ネンガッピ</t>
    </rPh>
    <phoneticPr fontId="3"/>
  </si>
  <si>
    <t>西暦</t>
    <rPh sb="0" eb="2">
      <t>セイレキ</t>
    </rPh>
    <phoneticPr fontId="3"/>
  </si>
  <si>
    <t>月</t>
    <rPh sb="0" eb="1">
      <t>ゲツ</t>
    </rPh>
    <phoneticPr fontId="3"/>
  </si>
  <si>
    <t>従業員数</t>
    <rPh sb="0" eb="3">
      <t>ジュウギョウイン</t>
    </rPh>
    <rPh sb="3" eb="4">
      <t>スウ</t>
    </rPh>
    <phoneticPr fontId="3"/>
  </si>
  <si>
    <t>正社員</t>
    <rPh sb="0" eb="3">
      <t>セイシャイン</t>
    </rPh>
    <phoneticPr fontId="3"/>
  </si>
  <si>
    <t>名</t>
    <rPh sb="0" eb="1">
      <t>メイ</t>
    </rPh>
    <phoneticPr fontId="3"/>
  </si>
  <si>
    <t>非正規職員</t>
    <rPh sb="0" eb="3">
      <t>ヒセイキ</t>
    </rPh>
    <rPh sb="3" eb="5">
      <t>ショクイン</t>
    </rPh>
    <phoneticPr fontId="3"/>
  </si>
  <si>
    <t>全体</t>
    <rPh sb="0" eb="2">
      <t>ゼンタイ</t>
    </rPh>
    <phoneticPr fontId="3"/>
  </si>
  <si>
    <t>直近決算期の売上高</t>
    <rPh sb="0" eb="2">
      <t>チョッキン</t>
    </rPh>
    <rPh sb="2" eb="5">
      <t>ケッサンキ</t>
    </rPh>
    <rPh sb="6" eb="8">
      <t>ウリア</t>
    </rPh>
    <rPh sb="8" eb="9">
      <t>タカ</t>
    </rPh>
    <phoneticPr fontId="3"/>
  </si>
  <si>
    <t>県内</t>
    <rPh sb="0" eb="2">
      <t>ケンナイ</t>
    </rPh>
    <phoneticPr fontId="3"/>
  </si>
  <si>
    <t>県外</t>
    <rPh sb="0" eb="2">
      <t>ケンガイ</t>
    </rPh>
    <phoneticPr fontId="3"/>
  </si>
  <si>
    <t>（</t>
    <phoneticPr fontId="3"/>
  </si>
  <si>
    <t>月期）</t>
    <rPh sb="0" eb="1">
      <t>ガツ</t>
    </rPh>
    <rPh sb="1" eb="2">
      <t>キ</t>
    </rPh>
    <phoneticPr fontId="3"/>
  </si>
  <si>
    <t>海外</t>
    <rPh sb="0" eb="2">
      <t>カイガイ</t>
    </rPh>
    <phoneticPr fontId="3"/>
  </si>
  <si>
    <t>通販
（EC等）</t>
    <rPh sb="0" eb="2">
      <t>ツウハン</t>
    </rPh>
    <rPh sb="6" eb="7">
      <t>トウ</t>
    </rPh>
    <phoneticPr fontId="3"/>
  </si>
  <si>
    <t>補助金・委託事業名</t>
    <rPh sb="0" eb="3">
      <t>ホジョキン</t>
    </rPh>
    <rPh sb="4" eb="6">
      <t>イタク</t>
    </rPh>
    <rPh sb="6" eb="8">
      <t>ジギョウ</t>
    </rPh>
    <rPh sb="8" eb="9">
      <t>メイ</t>
    </rPh>
    <phoneticPr fontId="3"/>
  </si>
  <si>
    <t>OKINAWA型産業応援ファンド事業</t>
    <rPh sb="7" eb="8">
      <t>ガタ</t>
    </rPh>
    <rPh sb="8" eb="10">
      <t>サンギョウ</t>
    </rPh>
    <rPh sb="10" eb="12">
      <t>オウエン</t>
    </rPh>
    <rPh sb="16" eb="18">
      <t>ジギョウ</t>
    </rPh>
    <phoneticPr fontId="3"/>
  </si>
  <si>
    <t>（他の公的機関から補助金等を受けている場合）</t>
    <phoneticPr fontId="3"/>
  </si>
  <si>
    <t>県外に
有している販路</t>
    <rPh sb="0" eb="2">
      <t>ケンガイ</t>
    </rPh>
    <rPh sb="4" eb="5">
      <t>ユウ</t>
    </rPh>
    <rPh sb="9" eb="11">
      <t>ハンロ</t>
    </rPh>
    <phoneticPr fontId="3"/>
  </si>
  <si>
    <t>県外卸売業者</t>
    <rPh sb="0" eb="2">
      <t>ケンガイ</t>
    </rPh>
    <rPh sb="2" eb="4">
      <t>オロシウ</t>
    </rPh>
    <rPh sb="4" eb="6">
      <t>ギョウシャ</t>
    </rPh>
    <phoneticPr fontId="3"/>
  </si>
  <si>
    <t>国分、丸紅</t>
    <rPh sb="0" eb="2">
      <t>コクブ</t>
    </rPh>
    <rPh sb="3" eb="5">
      <t>マルベニ</t>
    </rPh>
    <phoneticPr fontId="3"/>
  </si>
  <si>
    <t>県外小売店</t>
    <rPh sb="0" eb="2">
      <t>ケンガイ</t>
    </rPh>
    <rPh sb="2" eb="5">
      <t>コウリテン</t>
    </rPh>
    <phoneticPr fontId="3"/>
  </si>
  <si>
    <t>イトーヨーカドー、サミットストア、三越伊勢丹</t>
    <rPh sb="17" eb="19">
      <t>ミツコシ</t>
    </rPh>
    <rPh sb="19" eb="22">
      <t>イセタン</t>
    </rPh>
    <phoneticPr fontId="3"/>
  </si>
  <si>
    <t>県外業務筋</t>
    <rPh sb="0" eb="2">
      <t>ケンガイ</t>
    </rPh>
    <rPh sb="2" eb="4">
      <t>ギョウム</t>
    </rPh>
    <rPh sb="4" eb="5">
      <t>スジ</t>
    </rPh>
    <phoneticPr fontId="3"/>
  </si>
  <si>
    <t>大和ホテルレストラン</t>
    <rPh sb="0" eb="2">
      <t>ダイワ</t>
    </rPh>
    <phoneticPr fontId="3"/>
  </si>
  <si>
    <t>県外での定番化商品（店舗名）</t>
    <rPh sb="0" eb="2">
      <t>ケンガイ</t>
    </rPh>
    <rPh sb="4" eb="7">
      <t>テイバンカ</t>
    </rPh>
    <rPh sb="7" eb="9">
      <t>ショウヒ</t>
    </rPh>
    <rPh sb="10" eb="13">
      <t>テンポメイ</t>
    </rPh>
    <phoneticPr fontId="3"/>
  </si>
  <si>
    <t>あぐー精肉（伊勢丹新宿）、コンビーフハッシュ（ヨーカドー、サミット）</t>
    <rPh sb="3" eb="5">
      <t>セイニク</t>
    </rPh>
    <rPh sb="6" eb="9">
      <t>イセタン</t>
    </rPh>
    <rPh sb="9" eb="11">
      <t>シンジュク</t>
    </rPh>
    <phoneticPr fontId="3"/>
  </si>
  <si>
    <t>県外展開のビジョンと実現に向けた具体的方策</t>
    <rPh sb="0" eb="2">
      <t>ケンガイ</t>
    </rPh>
    <rPh sb="2" eb="4">
      <t>テンカイ</t>
    </rPh>
    <rPh sb="10" eb="12">
      <t>ジツゲン</t>
    </rPh>
    <rPh sb="13" eb="14">
      <t>ム</t>
    </rPh>
    <rPh sb="16" eb="19">
      <t>グタイテキ</t>
    </rPh>
    <rPh sb="19" eb="21">
      <t>ホウサク</t>
    </rPh>
    <phoneticPr fontId="3"/>
  </si>
  <si>
    <t>　設立以来、アンテナショップを運営してきた。2010年に量販店での沖縄フェアを開始し、順調に売上げが拡大してきている。今後はさらに、メーカーと協力して県外消費者ニーズに対応した新商品開発を進め、営業を強化することによって、首都圏の高品質スーパーをターゲットに販路拡大につなげていく。</t>
    <rPh sb="1" eb="3">
      <t>セツリツ</t>
    </rPh>
    <rPh sb="3" eb="5">
      <t>イライ</t>
    </rPh>
    <rPh sb="15" eb="17">
      <t>ウンエイ</t>
    </rPh>
    <rPh sb="26" eb="27">
      <t>ネン</t>
    </rPh>
    <rPh sb="28" eb="31">
      <t>リョウハンテン</t>
    </rPh>
    <rPh sb="33" eb="35">
      <t>オキナワ</t>
    </rPh>
    <rPh sb="39" eb="41">
      <t>カイシ</t>
    </rPh>
    <rPh sb="43" eb="45">
      <t>ジュンチョウ</t>
    </rPh>
    <rPh sb="46" eb="48">
      <t>ウリア</t>
    </rPh>
    <rPh sb="50" eb="52">
      <t>カクダイ</t>
    </rPh>
    <rPh sb="59" eb="61">
      <t>コンゴ</t>
    </rPh>
    <rPh sb="71" eb="73">
      <t>キョウリョク</t>
    </rPh>
    <rPh sb="75" eb="77">
      <t>ケンガイ</t>
    </rPh>
    <rPh sb="77" eb="80">
      <t>ショウヒシャ</t>
    </rPh>
    <rPh sb="84" eb="86">
      <t>タイオウ</t>
    </rPh>
    <rPh sb="88" eb="91">
      <t>シンショウヒン</t>
    </rPh>
    <rPh sb="91" eb="93">
      <t>カイハツ</t>
    </rPh>
    <rPh sb="94" eb="95">
      <t>スス</t>
    </rPh>
    <rPh sb="97" eb="99">
      <t>エイギョウ</t>
    </rPh>
    <rPh sb="100" eb="102">
      <t>キョウカ</t>
    </rPh>
    <rPh sb="111" eb="114">
      <t>シュトケン</t>
    </rPh>
    <rPh sb="115" eb="118">
      <t>コウヒンシツ</t>
    </rPh>
    <rPh sb="129" eb="131">
      <t>ハンロ</t>
    </rPh>
    <rPh sb="131" eb="133">
      <t>カクダイ</t>
    </rPh>
    <phoneticPr fontId="3"/>
  </si>
  <si>
    <t>別紙２</t>
    <rPh sb="0" eb="2">
      <t>ベッシ</t>
    </rPh>
    <phoneticPr fontId="3"/>
  </si>
  <si>
    <t>企　画　書（情報発信支援）</t>
    <rPh sb="0" eb="1">
      <t>クワダ</t>
    </rPh>
    <rPh sb="2" eb="3">
      <t>ガ</t>
    </rPh>
    <rPh sb="4" eb="5">
      <t>ショ</t>
    </rPh>
    <rPh sb="6" eb="8">
      <t>ジョウホウ</t>
    </rPh>
    <rPh sb="8" eb="10">
      <t>ハッシン</t>
    </rPh>
    <rPh sb="10" eb="12">
      <t>シエン</t>
    </rPh>
    <phoneticPr fontId="3"/>
  </si>
  <si>
    <t>物産展等の名称</t>
    <rPh sb="0" eb="3">
      <t>ブッサンテン</t>
    </rPh>
    <rPh sb="3" eb="4">
      <t>ナド</t>
    </rPh>
    <rPh sb="5" eb="7">
      <t>メイショウ</t>
    </rPh>
    <phoneticPr fontId="3"/>
  </si>
  <si>
    <t>沖縄物産展</t>
    <rPh sb="0" eb="2">
      <t>オキナワ</t>
    </rPh>
    <rPh sb="2" eb="4">
      <t>ブッサン</t>
    </rPh>
    <rPh sb="4" eb="5">
      <t>テン</t>
    </rPh>
    <phoneticPr fontId="3"/>
  </si>
  <si>
    <t>実施場所</t>
    <rPh sb="0" eb="2">
      <t>ジッシ</t>
    </rPh>
    <rPh sb="2" eb="4">
      <t>バショ</t>
    </rPh>
    <phoneticPr fontId="3"/>
  </si>
  <si>
    <t>実施期間</t>
    <rPh sb="0" eb="2">
      <t>ジッシ</t>
    </rPh>
    <rPh sb="2" eb="4">
      <t>キカン</t>
    </rPh>
    <phoneticPr fontId="3"/>
  </si>
  <si>
    <t>～</t>
    <phoneticPr fontId="3"/>
  </si>
  <si>
    <t>（</t>
    <phoneticPr fontId="3"/>
  </si>
  <si>
    <t>日間）</t>
    <rPh sb="0" eb="2">
      <t>ニチカン</t>
    </rPh>
    <phoneticPr fontId="3"/>
  </si>
  <si>
    <t>出展企業者数
取扱メーカー数及び
アイテム数</t>
    <rPh sb="0" eb="2">
      <t>シュッテン</t>
    </rPh>
    <rPh sb="2" eb="5">
      <t>キギョウシャ</t>
    </rPh>
    <rPh sb="5" eb="6">
      <t>スウ</t>
    </rPh>
    <rPh sb="7" eb="9">
      <t>トリアツカイ</t>
    </rPh>
    <rPh sb="13" eb="14">
      <t>スウ</t>
    </rPh>
    <rPh sb="14" eb="15">
      <t>オヨ</t>
    </rPh>
    <rPh sb="21" eb="22">
      <t>スウ</t>
    </rPh>
    <phoneticPr fontId="3"/>
  </si>
  <si>
    <t>出展企業者数　：</t>
    <rPh sb="0" eb="2">
      <t>シュッテン</t>
    </rPh>
    <rPh sb="2" eb="5">
      <t>キギョウシャ</t>
    </rPh>
    <rPh sb="5" eb="6">
      <t>スウ</t>
    </rPh>
    <phoneticPr fontId="3"/>
  </si>
  <si>
    <t>社</t>
    <rPh sb="0" eb="1">
      <t>シャ</t>
    </rPh>
    <phoneticPr fontId="3"/>
  </si>
  <si>
    <t>（うち、物販</t>
    <rPh sb="4" eb="6">
      <t>ブッパン</t>
    </rPh>
    <phoneticPr fontId="3"/>
  </si>
  <si>
    <t>社）</t>
    <rPh sb="0" eb="1">
      <t>シャ</t>
    </rPh>
    <phoneticPr fontId="3"/>
  </si>
  <si>
    <t>取扱メーカー数：</t>
    <rPh sb="0" eb="2">
      <t>トリアツカイ</t>
    </rPh>
    <rPh sb="6" eb="7">
      <t>スウ</t>
    </rPh>
    <phoneticPr fontId="3"/>
  </si>
  <si>
    <t>取扱アイテム数：</t>
    <rPh sb="0" eb="2">
      <t>トリアツカイ</t>
    </rPh>
    <rPh sb="6" eb="7">
      <t>スウ</t>
    </rPh>
    <phoneticPr fontId="3"/>
  </si>
  <si>
    <t>個</t>
    <rPh sb="0" eb="1">
      <t>コ</t>
    </rPh>
    <phoneticPr fontId="3"/>
  </si>
  <si>
    <t>個）</t>
    <rPh sb="0" eb="1">
      <t>コ</t>
    </rPh>
    <phoneticPr fontId="3"/>
  </si>
  <si>
    <t>県産品の販売見込額
（前回の実績額）</t>
    <rPh sb="0" eb="1">
      <t>ケン</t>
    </rPh>
    <rPh sb="1" eb="3">
      <t>サンピン</t>
    </rPh>
    <rPh sb="4" eb="6">
      <t>ハンバイ</t>
    </rPh>
    <rPh sb="6" eb="9">
      <t>ミコミガク</t>
    </rPh>
    <rPh sb="11" eb="13">
      <t>ゼンカイ</t>
    </rPh>
    <rPh sb="14" eb="17">
      <t>ジッセキガク</t>
    </rPh>
    <phoneticPr fontId="3"/>
  </si>
  <si>
    <t>円</t>
    <rPh sb="0" eb="1">
      <t>エン</t>
    </rPh>
    <phoneticPr fontId="3"/>
  </si>
  <si>
    <t>（</t>
    <phoneticPr fontId="3"/>
  </si>
  <si>
    <t>円）</t>
    <rPh sb="0" eb="1">
      <t>エン</t>
    </rPh>
    <phoneticPr fontId="3"/>
  </si>
  <si>
    <t>情報発信の内容</t>
    <rPh sb="0" eb="2">
      <t>ジョウホウ</t>
    </rPh>
    <rPh sb="2" eb="4">
      <t>ハッシン</t>
    </rPh>
    <rPh sb="5" eb="7">
      <t>ナイヨウ</t>
    </rPh>
    <phoneticPr fontId="3"/>
  </si>
  <si>
    <t>・地元マスコミ訪問
・地元テレビわくわくワイドでのメディア出演
・ミス沖縄の観光紹介ステージ
・ビギン・rutyミニコンサート</t>
    <rPh sb="1" eb="3">
      <t>ジモト</t>
    </rPh>
    <rPh sb="7" eb="9">
      <t>ホウモン</t>
    </rPh>
    <rPh sb="11" eb="13">
      <t>ジモト</t>
    </rPh>
    <rPh sb="29" eb="31">
      <t>シュツエン</t>
    </rPh>
    <rPh sb="35" eb="37">
      <t>オキナワ</t>
    </rPh>
    <rPh sb="38" eb="40">
      <t>カンコウ</t>
    </rPh>
    <rPh sb="40" eb="42">
      <t>ショウカイ</t>
    </rPh>
    <phoneticPr fontId="3"/>
  </si>
  <si>
    <t>新聞折り込みチラシ、テレビＣＭ、顧客ＤＭ、駅構内ポスター貼付（すべて百貨店が実施）、マスコミ訪問</t>
    <rPh sb="0" eb="2">
      <t>シンブン</t>
    </rPh>
    <rPh sb="2" eb="3">
      <t>オ</t>
    </rPh>
    <rPh sb="4" eb="5">
      <t>コ</t>
    </rPh>
    <rPh sb="16" eb="18">
      <t>コキャク</t>
    </rPh>
    <rPh sb="21" eb="22">
      <t>エキ</t>
    </rPh>
    <rPh sb="22" eb="24">
      <t>コウナイ</t>
    </rPh>
    <rPh sb="28" eb="30">
      <t>テンプ</t>
    </rPh>
    <rPh sb="34" eb="37">
      <t>ヒャッカテン</t>
    </rPh>
    <rPh sb="38" eb="40">
      <t>ジッシ</t>
    </rPh>
    <rPh sb="46" eb="48">
      <t>ホウモン</t>
    </rPh>
    <phoneticPr fontId="3"/>
  </si>
  <si>
    <t>その他、効果を高めるための工夫等</t>
    <rPh sb="2" eb="3">
      <t>タ</t>
    </rPh>
    <rPh sb="4" eb="6">
      <t>コウカ</t>
    </rPh>
    <rPh sb="7" eb="8">
      <t>タカ</t>
    </rPh>
    <rPh sb="13" eb="15">
      <t>クフウ</t>
    </rPh>
    <rPh sb="15" eb="16">
      <t>ナド</t>
    </rPh>
    <phoneticPr fontId="3"/>
  </si>
  <si>
    <t>・わくわくワイドのメディア出演の際はミス沖縄と一緒に、テレビカメラが会場内の各ブースを回る。
・ビギン・rutyに、会場内でオススメの商品をＭＣで紹介してもらう。</t>
    <rPh sb="13" eb="15">
      <t>シュツエン</t>
    </rPh>
    <rPh sb="16" eb="17">
      <t>サイ</t>
    </rPh>
    <rPh sb="20" eb="22">
      <t>オキナワ</t>
    </rPh>
    <rPh sb="23" eb="25">
      <t>イッショ</t>
    </rPh>
    <rPh sb="34" eb="37">
      <t>カイジョウナイ</t>
    </rPh>
    <rPh sb="38" eb="39">
      <t>カク</t>
    </rPh>
    <rPh sb="43" eb="44">
      <t>マワ</t>
    </rPh>
    <rPh sb="58" eb="61">
      <t>カイジョウナイ</t>
    </rPh>
    <rPh sb="67" eb="69">
      <t>ショウヒン</t>
    </rPh>
    <rPh sb="73" eb="75">
      <t>ショウカイ</t>
    </rPh>
    <phoneticPr fontId="3"/>
  </si>
  <si>
    <t>要領第３条に定める「知事が認める基準」。</t>
    <phoneticPr fontId="3"/>
  </si>
  <si>
    <t>県内生産者及び
県内流通事業者</t>
    <rPh sb="0" eb="2">
      <t>ケンナイ</t>
    </rPh>
    <rPh sb="2" eb="5">
      <t>セイサンシャ</t>
    </rPh>
    <rPh sb="5" eb="6">
      <t>オヨ</t>
    </rPh>
    <rPh sb="8" eb="10">
      <t>ケンナイ</t>
    </rPh>
    <rPh sb="10" eb="12">
      <t>リュウツウ</t>
    </rPh>
    <rPh sb="12" eb="15">
      <t>ジギョウシャ</t>
    </rPh>
    <phoneticPr fontId="3"/>
  </si>
  <si>
    <t>県外流通
事業者</t>
    <rPh sb="0" eb="2">
      <t>ケンガイ</t>
    </rPh>
    <rPh sb="2" eb="4">
      <t>リュウツウ</t>
    </rPh>
    <rPh sb="5" eb="8">
      <t>ジギョウシャ</t>
    </rPh>
    <phoneticPr fontId="3"/>
  </si>
  <si>
    <t>これまで継続的に県産品を取扱い、年間5,000万円以上の県産品を販売している県外流通事業者が実施する沖縄物産展、沖縄フェア等。</t>
    <phoneticPr fontId="3"/>
  </si>
  <si>
    <t>○</t>
  </si>
  <si>
    <t>県産品の販売額200万円以上が見込まれる沖縄物産展、沖縄フェア等であり、県産品の認知度向上、購入を促進するもの。</t>
    <phoneticPr fontId="3"/>
  </si>
  <si>
    <t>※　その他、任意で作成した企画書がある場合は添付すること。</t>
    <rPh sb="4" eb="5">
      <t>タ</t>
    </rPh>
    <rPh sb="6" eb="8">
      <t>ニンイ</t>
    </rPh>
    <rPh sb="9" eb="11">
      <t>サクセイ</t>
    </rPh>
    <rPh sb="13" eb="16">
      <t>キカクショ</t>
    </rPh>
    <rPh sb="19" eb="21">
      <t>バアイ</t>
    </rPh>
    <rPh sb="22" eb="24">
      <t>テンプ</t>
    </rPh>
    <phoneticPr fontId="3"/>
  </si>
  <si>
    <t>要領第３条に定める「知事が認める基準」を確認できる資料を添付すること。</t>
    <rPh sb="0" eb="2">
      <t>ヨウリョウ</t>
    </rPh>
    <rPh sb="2" eb="3">
      <t>ダイ</t>
    </rPh>
    <rPh sb="4" eb="5">
      <t>ジョウ</t>
    </rPh>
    <rPh sb="6" eb="7">
      <t>サダ</t>
    </rPh>
    <rPh sb="10" eb="12">
      <t>チジ</t>
    </rPh>
    <rPh sb="13" eb="14">
      <t>ミト</t>
    </rPh>
    <rPh sb="16" eb="18">
      <t>キジュン</t>
    </rPh>
    <rPh sb="20" eb="22">
      <t>カクニン</t>
    </rPh>
    <rPh sb="25" eb="27">
      <t>シリョウ</t>
    </rPh>
    <rPh sb="28" eb="30">
      <t>テンプ</t>
    </rPh>
    <phoneticPr fontId="3"/>
  </si>
  <si>
    <t>前年度の実績のわかる資料または類似物産展等の実績を添付すること。</t>
    <rPh sb="0" eb="3">
      <t>ゼンネンド</t>
    </rPh>
    <rPh sb="4" eb="6">
      <t>ジッセキ</t>
    </rPh>
    <rPh sb="10" eb="12">
      <t>シリョウ</t>
    </rPh>
    <rPh sb="15" eb="17">
      <t>ルイジ</t>
    </rPh>
    <rPh sb="17" eb="20">
      <t>ブッサンテン</t>
    </rPh>
    <rPh sb="20" eb="21">
      <t>ナド</t>
    </rPh>
    <rPh sb="22" eb="24">
      <t>ジッセキ</t>
    </rPh>
    <rPh sb="25" eb="27">
      <t>テンプ</t>
    </rPh>
    <phoneticPr fontId="3"/>
  </si>
  <si>
    <t>※　その他、任意で作成した企画書やチラシ等がある場合は添付すること。</t>
    <rPh sb="4" eb="5">
      <t>タ</t>
    </rPh>
    <rPh sb="6" eb="8">
      <t>ニンイ</t>
    </rPh>
    <rPh sb="9" eb="11">
      <t>サクセイ</t>
    </rPh>
    <rPh sb="13" eb="16">
      <t>キカクショ</t>
    </rPh>
    <rPh sb="20" eb="21">
      <t>ナド</t>
    </rPh>
    <rPh sb="24" eb="26">
      <t>バアイ</t>
    </rPh>
    <rPh sb="27" eb="29">
      <t>テンプ</t>
    </rPh>
    <phoneticPr fontId="3"/>
  </si>
  <si>
    <t>別紙３</t>
    <rPh sb="0" eb="2">
      <t>ベッシ</t>
    </rPh>
    <phoneticPr fontId="3"/>
  </si>
  <si>
    <t>日　程　表</t>
    <rPh sb="0" eb="1">
      <t>ヒ</t>
    </rPh>
    <rPh sb="2" eb="3">
      <t>ホド</t>
    </rPh>
    <rPh sb="4" eb="5">
      <t>ヒョウ</t>
    </rPh>
    <phoneticPr fontId="3"/>
  </si>
  <si>
    <t>日　付</t>
    <rPh sb="0" eb="1">
      <t>ヒ</t>
    </rPh>
    <rPh sb="2" eb="3">
      <t>ヅケ</t>
    </rPh>
    <phoneticPr fontId="3"/>
  </si>
  <si>
    <t>内　容</t>
    <rPh sb="0" eb="1">
      <t>ウチ</t>
    </rPh>
    <rPh sb="2" eb="3">
      <t>カタチ</t>
    </rPh>
    <phoneticPr fontId="3"/>
  </si>
  <si>
    <t>ミス沖縄</t>
    <rPh sb="2" eb="4">
      <t>オキナワ</t>
    </rPh>
    <phoneticPr fontId="3"/>
  </si>
  <si>
    <t>SKY510　</t>
    <phoneticPr fontId="3"/>
  </si>
  <si>
    <t>那覇8:50　→　羽田11:15</t>
    <rPh sb="0" eb="2">
      <t>ナハ</t>
    </rPh>
    <rPh sb="9" eb="11">
      <t>ハネダ</t>
    </rPh>
    <phoneticPr fontId="3"/>
  </si>
  <si>
    <t>マスコミ訪問　ＰＲ活動　　～16:00</t>
    <rPh sb="4" eb="6">
      <t>ホウモン</t>
    </rPh>
    <rPh sb="9" eb="11">
      <t>カツドウ</t>
    </rPh>
    <phoneticPr fontId="3"/>
  </si>
  <si>
    <t>宿泊</t>
    <rPh sb="0" eb="2">
      <t>シュクハク</t>
    </rPh>
    <phoneticPr fontId="3"/>
  </si>
  <si>
    <t>アーティスト</t>
    <phoneticPr fontId="3"/>
  </si>
  <si>
    <t>ANA470</t>
    <phoneticPr fontId="3"/>
  </si>
  <si>
    <t>那覇15:00　→　羽田17:25</t>
    <rPh sb="0" eb="2">
      <t>ナハ</t>
    </rPh>
    <rPh sb="10" eb="12">
      <t>ハネダ</t>
    </rPh>
    <phoneticPr fontId="3"/>
  </si>
  <si>
    <t>ミス沖縄・アーティスト</t>
    <rPh sb="2" eb="4">
      <t>オキナワ</t>
    </rPh>
    <phoneticPr fontId="3"/>
  </si>
  <si>
    <t>会場入り、打ち合わせ</t>
    <rPh sb="0" eb="2">
      <t>カイジョウ</t>
    </rPh>
    <rPh sb="2" eb="3">
      <t>イ</t>
    </rPh>
    <rPh sb="5" eb="6">
      <t>ウ</t>
    </rPh>
    <rPh sb="7" eb="8">
      <t>ア</t>
    </rPh>
    <phoneticPr fontId="3"/>
  </si>
  <si>
    <t>ステージイベント、マスコミ取材　～18:00</t>
    <rPh sb="13" eb="15">
      <t>シュザイ</t>
    </rPh>
    <phoneticPr fontId="3"/>
  </si>
  <si>
    <t>JAL917</t>
    <phoneticPr fontId="3"/>
  </si>
  <si>
    <t>羽田13:00　→　那覇15:40</t>
    <rPh sb="0" eb="2">
      <t>ハネダ</t>
    </rPh>
    <rPh sb="10" eb="12">
      <t>ナハ</t>
    </rPh>
    <phoneticPr fontId="3"/>
  </si>
  <si>
    <t>ANA473</t>
    <phoneticPr fontId="3"/>
  </si>
  <si>
    <t>羽田13:15　→　那覇15:15</t>
    <rPh sb="0" eb="2">
      <t>ハネダ</t>
    </rPh>
    <rPh sb="10" eb="12">
      <t>ナハ</t>
    </rPh>
    <phoneticPr fontId="3"/>
  </si>
  <si>
    <t>別紙４</t>
    <rPh sb="0" eb="2">
      <t>ベッシ</t>
    </rPh>
    <phoneticPr fontId="3"/>
  </si>
  <si>
    <t>収　支　計　算　書　（申請）</t>
    <rPh sb="0" eb="1">
      <t>オサム</t>
    </rPh>
    <rPh sb="2" eb="3">
      <t>シ</t>
    </rPh>
    <rPh sb="4" eb="5">
      <t>ケイ</t>
    </rPh>
    <rPh sb="6" eb="7">
      <t>サン</t>
    </rPh>
    <rPh sb="8" eb="9">
      <t>ショ</t>
    </rPh>
    <rPh sb="11" eb="13">
      <t>シンセイ</t>
    </rPh>
    <phoneticPr fontId="3"/>
  </si>
  <si>
    <t>１　収入の部</t>
    <rPh sb="2" eb="4">
      <t>シュウニュウ</t>
    </rPh>
    <rPh sb="5" eb="6">
      <t>ブ</t>
    </rPh>
    <phoneticPr fontId="3"/>
  </si>
  <si>
    <t>負担区分</t>
    <rPh sb="0" eb="2">
      <t>フタン</t>
    </rPh>
    <rPh sb="2" eb="4">
      <t>クブン</t>
    </rPh>
    <phoneticPr fontId="3"/>
  </si>
  <si>
    <t>所要額</t>
    <rPh sb="0" eb="3">
      <t>ショヨウガク</t>
    </rPh>
    <phoneticPr fontId="3"/>
  </si>
  <si>
    <t>１　補助交付申請額</t>
    <rPh sb="2" eb="4">
      <t>ホジョ</t>
    </rPh>
    <rPh sb="4" eb="6">
      <t>コウフ</t>
    </rPh>
    <rPh sb="6" eb="8">
      <t>シンセイ</t>
    </rPh>
    <rPh sb="8" eb="9">
      <t>ガク</t>
    </rPh>
    <phoneticPr fontId="3"/>
  </si>
  <si>
    <t>２　補助事業者負担分</t>
    <rPh sb="2" eb="4">
      <t>ホジョ</t>
    </rPh>
    <rPh sb="4" eb="7">
      <t>ジギョウシャ</t>
    </rPh>
    <rPh sb="7" eb="10">
      <t>フタンブン</t>
    </rPh>
    <phoneticPr fontId="3"/>
  </si>
  <si>
    <t>３　その他（　　　　　　　　　　）</t>
    <rPh sb="4" eb="5">
      <t>タ</t>
    </rPh>
    <phoneticPr fontId="3"/>
  </si>
  <si>
    <t>合計</t>
    <rPh sb="0" eb="2">
      <t>ゴウケイ</t>
    </rPh>
    <phoneticPr fontId="3"/>
  </si>
  <si>
    <t>※補助対象経費の税込合計額</t>
    <rPh sb="1" eb="3">
      <t>ホジョ</t>
    </rPh>
    <rPh sb="3" eb="5">
      <t>タイショウ</t>
    </rPh>
    <rPh sb="5" eb="7">
      <t>ケイヒ</t>
    </rPh>
    <rPh sb="8" eb="10">
      <t>ゼイコ</t>
    </rPh>
    <rPh sb="10" eb="12">
      <t>ゴウケイ</t>
    </rPh>
    <rPh sb="12" eb="13">
      <t>ガク</t>
    </rPh>
    <phoneticPr fontId="3"/>
  </si>
  <si>
    <t>　　</t>
    <phoneticPr fontId="3"/>
  </si>
  <si>
    <t>　支出の部</t>
    <rPh sb="1" eb="3">
      <t>シシュツ</t>
    </rPh>
    <rPh sb="4" eb="5">
      <t>ブ</t>
    </rPh>
    <phoneticPr fontId="3"/>
  </si>
  <si>
    <t>補助対象経費</t>
    <rPh sb="0" eb="2">
      <t>ホジョ</t>
    </rPh>
    <rPh sb="2" eb="4">
      <t>タイショウ</t>
    </rPh>
    <rPh sb="4" eb="6">
      <t>ケイヒ</t>
    </rPh>
    <phoneticPr fontId="3"/>
  </si>
  <si>
    <r>
      <t>補助対象経費×２/３</t>
    </r>
    <r>
      <rPr>
        <sz val="8"/>
        <color theme="1"/>
        <rFont val="ＭＳ Ｐ明朝"/>
        <family val="1"/>
        <charset val="128"/>
      </rPr>
      <t xml:space="preserve">
※小数点以下切り捨て</t>
    </r>
    <rPh sb="0" eb="2">
      <t>ホジョ</t>
    </rPh>
    <rPh sb="2" eb="4">
      <t>タイショウ</t>
    </rPh>
    <rPh sb="4" eb="6">
      <t>ケイヒ</t>
    </rPh>
    <rPh sb="12" eb="15">
      <t>ショウスウテン</t>
    </rPh>
    <rPh sb="15" eb="17">
      <t>イカ</t>
    </rPh>
    <rPh sb="17" eb="18">
      <t>キ</t>
    </rPh>
    <rPh sb="19" eb="20">
      <t>ス</t>
    </rPh>
    <phoneticPr fontId="3"/>
  </si>
  <si>
    <t>補助対象経費
（　）は税込金額を記載</t>
    <rPh sb="0" eb="2">
      <t>ホジョ</t>
    </rPh>
    <rPh sb="2" eb="4">
      <t>タイショウ</t>
    </rPh>
    <rPh sb="4" eb="6">
      <t>ケイヒ</t>
    </rPh>
    <rPh sb="11" eb="13">
      <t>ゼイコ</t>
    </rPh>
    <rPh sb="13" eb="15">
      <t>キンガク</t>
    </rPh>
    <rPh sb="16" eb="18">
      <t>キサイ</t>
    </rPh>
    <phoneticPr fontId="3"/>
  </si>
  <si>
    <t>税込（</t>
    <rPh sb="0" eb="1">
      <t>ゼイ</t>
    </rPh>
    <rPh sb="1" eb="2">
      <t>コ</t>
    </rPh>
    <phoneticPr fontId="3"/>
  </si>
  <si>
    <t>合　計</t>
    <rPh sb="0" eb="1">
      <t>ア</t>
    </rPh>
    <rPh sb="2" eb="3">
      <t>ケイ</t>
    </rPh>
    <phoneticPr fontId="3"/>
  </si>
  <si>
    <t>交付申請額</t>
    <rPh sb="0" eb="2">
      <t>コウフ</t>
    </rPh>
    <rPh sb="2" eb="4">
      <t>シンセイ</t>
    </rPh>
    <rPh sb="4" eb="5">
      <t>ガク</t>
    </rPh>
    <phoneticPr fontId="3"/>
  </si>
  <si>
    <t>別紙５</t>
    <rPh sb="0" eb="2">
      <t>ベッシ</t>
    </rPh>
    <phoneticPr fontId="3"/>
  </si>
  <si>
    <t>　　誓　約　書</t>
    <rPh sb="2" eb="3">
      <t>チカイ</t>
    </rPh>
    <rPh sb="4" eb="5">
      <t>ヤク</t>
    </rPh>
    <rPh sb="6" eb="7">
      <t>ショ</t>
    </rPh>
    <phoneticPr fontId="3"/>
  </si>
  <si>
    <t>沖縄県知事　殿</t>
    <rPh sb="0" eb="3">
      <t>オキナワケン</t>
    </rPh>
    <rPh sb="3" eb="5">
      <t>チジ</t>
    </rPh>
    <rPh sb="6" eb="7">
      <t>トノ</t>
    </rPh>
    <phoneticPr fontId="3"/>
  </si>
  <si>
    <t>　私は、県産品拡大展開総合支援事業補助金を申請するにあたり、以下のとおり誓約します。</t>
    <rPh sb="1" eb="2">
      <t>ワタシ</t>
    </rPh>
    <rPh sb="4" eb="5">
      <t>ケン</t>
    </rPh>
    <rPh sb="5" eb="7">
      <t>サンピン</t>
    </rPh>
    <rPh sb="7" eb="9">
      <t>カクダイ</t>
    </rPh>
    <rPh sb="9" eb="11">
      <t>テンカイ</t>
    </rPh>
    <rPh sb="11" eb="13">
      <t>ソウゴウ</t>
    </rPh>
    <rPh sb="13" eb="15">
      <t>シエン</t>
    </rPh>
    <rPh sb="15" eb="17">
      <t>ジギョウ</t>
    </rPh>
    <rPh sb="17" eb="20">
      <t>ホジョキン</t>
    </rPh>
    <rPh sb="21" eb="23">
      <t>シンセイ</t>
    </rPh>
    <rPh sb="30" eb="32">
      <t>イカ</t>
    </rPh>
    <rPh sb="36" eb="38">
      <t>セイヤク</t>
    </rPh>
    <phoneticPr fontId="3"/>
  </si>
  <si>
    <t>（参考）</t>
    <rPh sb="1" eb="3">
      <t>サンコウ</t>
    </rPh>
    <phoneticPr fontId="3"/>
  </si>
  <si>
    <t>　沖縄県暴力団排除条例</t>
    <rPh sb="1" eb="4">
      <t>オキナワケン</t>
    </rPh>
    <rPh sb="4" eb="7">
      <t>ボウリョクダン</t>
    </rPh>
    <rPh sb="7" eb="9">
      <t>ハイジョ</t>
    </rPh>
    <rPh sb="9" eb="11">
      <t>ジョウレイ</t>
    </rPh>
    <phoneticPr fontId="3"/>
  </si>
  <si>
    <t>　第２条</t>
    <rPh sb="1" eb="2">
      <t>ダイ</t>
    </rPh>
    <rPh sb="3" eb="4">
      <t>ジョウ</t>
    </rPh>
    <phoneticPr fontId="3"/>
  </si>
  <si>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3"/>
  </si>
  <si>
    <t>ところによる。</t>
    <phoneticPr fontId="3"/>
  </si>
  <si>
    <t>(1)</t>
    <phoneticPr fontId="3"/>
  </si>
  <si>
    <t>暴力団</t>
    <rPh sb="0" eb="3">
      <t>ボウリョクダン</t>
    </rPh>
    <phoneticPr fontId="3"/>
  </si>
  <si>
    <t>号。以下「法」という。）第２条第２号に規定する暴力団をいう。</t>
    <rPh sb="2" eb="4">
      <t>イカ</t>
    </rPh>
    <rPh sb="5" eb="6">
      <t>ホウ</t>
    </rPh>
    <rPh sb="12" eb="13">
      <t>ダイ</t>
    </rPh>
    <rPh sb="14" eb="15">
      <t>ジョウ</t>
    </rPh>
    <rPh sb="15" eb="16">
      <t>ダイ</t>
    </rPh>
    <rPh sb="17" eb="18">
      <t>ゴウ</t>
    </rPh>
    <rPh sb="19" eb="21">
      <t>キテイ</t>
    </rPh>
    <rPh sb="23" eb="25">
      <t>ボウリョク</t>
    </rPh>
    <rPh sb="25" eb="26">
      <t>ダン</t>
    </rPh>
    <phoneticPr fontId="3"/>
  </si>
  <si>
    <t>(2)</t>
    <phoneticPr fontId="3"/>
  </si>
  <si>
    <t>暴力団員　　法第２条第６号に規定する暴力団をいう。</t>
    <rPh sb="0" eb="2">
      <t>ボウリョク</t>
    </rPh>
    <rPh sb="2" eb="4">
      <t>ダンイン</t>
    </rPh>
    <rPh sb="6" eb="7">
      <t>ホウ</t>
    </rPh>
    <rPh sb="7" eb="8">
      <t>ダイ</t>
    </rPh>
    <rPh sb="9" eb="10">
      <t>ジョウ</t>
    </rPh>
    <rPh sb="10" eb="11">
      <t>ダイ</t>
    </rPh>
    <rPh sb="12" eb="13">
      <t>ゴウ</t>
    </rPh>
    <rPh sb="14" eb="16">
      <t>キテイ</t>
    </rPh>
    <rPh sb="18" eb="21">
      <t>ボウリョクダン</t>
    </rPh>
    <phoneticPr fontId="3"/>
  </si>
  <si>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3"/>
  </si>
  <si>
    <t>　第二条　</t>
    <rPh sb="1" eb="2">
      <t>ダイ</t>
    </rPh>
    <rPh sb="2" eb="3">
      <t>2</t>
    </rPh>
    <rPh sb="3" eb="4">
      <t>ジョウ</t>
    </rPh>
    <phoneticPr fontId="3"/>
  </si>
  <si>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3"/>
  </si>
  <si>
    <t>二</t>
    <rPh sb="0" eb="1">
      <t>ニ</t>
    </rPh>
    <phoneticPr fontId="3"/>
  </si>
  <si>
    <t>その団体の構成員（その団体の構成団体の構成員を含む。）が集団的に</t>
    <rPh sb="2" eb="4">
      <t>ダンタイ</t>
    </rPh>
    <rPh sb="5" eb="8">
      <t>コウセイイン</t>
    </rPh>
    <rPh sb="11" eb="13">
      <t>ダンタイ</t>
    </rPh>
    <rPh sb="14" eb="16">
      <t>コウセイ</t>
    </rPh>
    <rPh sb="16" eb="18">
      <t>ダンタイ</t>
    </rPh>
    <rPh sb="19" eb="22">
      <t>コウセイイン</t>
    </rPh>
    <rPh sb="23" eb="24">
      <t>フク</t>
    </rPh>
    <rPh sb="28" eb="31">
      <t>シュウダンテキ</t>
    </rPh>
    <phoneticPr fontId="3"/>
  </si>
  <si>
    <t>又は常習的に暴力的不当行為等を行うことを助長する恐れがある団体をいう。</t>
    <rPh sb="2" eb="5">
      <t>ジョウシュウテキ</t>
    </rPh>
    <rPh sb="6" eb="9">
      <t>ボウリョクテキ</t>
    </rPh>
    <rPh sb="9" eb="11">
      <t>フトウ</t>
    </rPh>
    <rPh sb="11" eb="13">
      <t>コウイ</t>
    </rPh>
    <rPh sb="13" eb="14">
      <t>トウ</t>
    </rPh>
    <rPh sb="15" eb="16">
      <t>オコナ</t>
    </rPh>
    <rPh sb="20" eb="22">
      <t>ジョチョウ</t>
    </rPh>
    <rPh sb="24" eb="25">
      <t>オソ</t>
    </rPh>
    <rPh sb="29" eb="31">
      <t>ダンタイ</t>
    </rPh>
    <phoneticPr fontId="3"/>
  </si>
  <si>
    <t>　（中略）</t>
    <rPh sb="2" eb="4">
      <t>チュウリャク</t>
    </rPh>
    <phoneticPr fontId="3"/>
  </si>
  <si>
    <t>六</t>
    <rPh sb="0" eb="1">
      <t>ロク</t>
    </rPh>
    <phoneticPr fontId="3"/>
  </si>
  <si>
    <t>暴力団員</t>
    <rPh sb="0" eb="2">
      <t>ボウリョク</t>
    </rPh>
    <rPh sb="2" eb="4">
      <t>ダンイン</t>
    </rPh>
    <phoneticPr fontId="3"/>
  </si>
  <si>
    <t>暴力団の構成員をいう。</t>
    <rPh sb="0" eb="3">
      <t>ボウリョクダン</t>
    </rPh>
    <rPh sb="4" eb="7">
      <t>コウセイイン</t>
    </rPh>
    <phoneticPr fontId="3"/>
  </si>
  <si>
    <t>様式第９号（第12条関係）</t>
    <rPh sb="0" eb="2">
      <t>ヨウシキ</t>
    </rPh>
    <rPh sb="2" eb="3">
      <t>ダイ</t>
    </rPh>
    <rPh sb="4" eb="5">
      <t>ゴウ</t>
    </rPh>
    <rPh sb="6" eb="7">
      <t>ダイ</t>
    </rPh>
    <rPh sb="9" eb="10">
      <t>ジョウ</t>
    </rPh>
    <rPh sb="10" eb="12">
      <t>カンケイ</t>
    </rPh>
    <phoneticPr fontId="3"/>
  </si>
  <si>
    <t>日付け指令商第</t>
    <rPh sb="0" eb="1">
      <t>ニチ</t>
    </rPh>
    <rPh sb="1" eb="2">
      <t>ヅ</t>
    </rPh>
    <rPh sb="3" eb="5">
      <t>シレイ</t>
    </rPh>
    <rPh sb="5" eb="6">
      <t>ショウ</t>
    </rPh>
    <rPh sb="6" eb="7">
      <t>ダイ</t>
    </rPh>
    <phoneticPr fontId="3"/>
  </si>
  <si>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3"/>
  </si>
  <si>
    <t>完了</t>
  </si>
  <si>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3"/>
  </si>
  <si>
    <t>事業の実施期間</t>
    <rPh sb="0" eb="2">
      <t>ジギョウ</t>
    </rPh>
    <rPh sb="3" eb="5">
      <t>ジッシ</t>
    </rPh>
    <rPh sb="5" eb="7">
      <t>キカン</t>
    </rPh>
    <phoneticPr fontId="3"/>
  </si>
  <si>
    <t>事業の成果</t>
    <rPh sb="0" eb="2">
      <t>ジギョウ</t>
    </rPh>
    <rPh sb="3" eb="5">
      <t>セイカ</t>
    </rPh>
    <phoneticPr fontId="3"/>
  </si>
  <si>
    <t>別添事業成果報告書のとおり</t>
  </si>
  <si>
    <t>別添事業成果報告書のとおり</t>
    <phoneticPr fontId="3"/>
  </si>
  <si>
    <t>交付決定の額及びその実績額</t>
    <rPh sb="0" eb="2">
      <t>コウフ</t>
    </rPh>
    <rPh sb="2" eb="4">
      <t>ケッテイ</t>
    </rPh>
    <rPh sb="5" eb="6">
      <t>ガク</t>
    </rPh>
    <rPh sb="6" eb="7">
      <t>オヨ</t>
    </rPh>
    <rPh sb="10" eb="12">
      <t>ジッセキ</t>
    </rPh>
    <rPh sb="12" eb="13">
      <t>ガク</t>
    </rPh>
    <phoneticPr fontId="3"/>
  </si>
  <si>
    <t>補助金の種類</t>
    <rPh sb="0" eb="3">
      <t>ホジョキン</t>
    </rPh>
    <rPh sb="4" eb="6">
      <t>シュルイ</t>
    </rPh>
    <phoneticPr fontId="3"/>
  </si>
  <si>
    <t>交付決定額</t>
    <rPh sb="0" eb="2">
      <t>コウフ</t>
    </rPh>
    <rPh sb="2" eb="5">
      <t>ケッテイガク</t>
    </rPh>
    <phoneticPr fontId="3"/>
  </si>
  <si>
    <t>実績額</t>
    <rPh sb="0" eb="3">
      <t>ジッセキガク</t>
    </rPh>
    <phoneticPr fontId="3"/>
  </si>
  <si>
    <t>差　額</t>
    <rPh sb="0" eb="1">
      <t>サ</t>
    </rPh>
    <rPh sb="2" eb="3">
      <t>ガク</t>
    </rPh>
    <phoneticPr fontId="3"/>
  </si>
  <si>
    <t>別紙６</t>
    <rPh sb="0" eb="2">
      <t>ベッシ</t>
    </rPh>
    <phoneticPr fontId="3"/>
  </si>
  <si>
    <t>事業成果報告書（情報発信支援）</t>
    <rPh sb="0" eb="2">
      <t>ジギョウ</t>
    </rPh>
    <rPh sb="2" eb="4">
      <t>セイカ</t>
    </rPh>
    <rPh sb="4" eb="7">
      <t>ホウコクショ</t>
    </rPh>
    <rPh sb="8" eb="10">
      <t>ジョウホウ</t>
    </rPh>
    <rPh sb="10" eb="12">
      <t>ハッシン</t>
    </rPh>
    <rPh sb="12" eb="14">
      <t>シエ</t>
    </rPh>
    <phoneticPr fontId="3"/>
  </si>
  <si>
    <t>申請企業名</t>
    <rPh sb="0" eb="2">
      <t>シンセイ</t>
    </rPh>
    <rPh sb="2" eb="4">
      <t>キギョウ</t>
    </rPh>
    <rPh sb="4" eb="5">
      <t>メイ</t>
    </rPh>
    <phoneticPr fontId="3"/>
  </si>
  <si>
    <t>物産展等の名称</t>
    <rPh sb="0" eb="3">
      <t>ブッサンテン</t>
    </rPh>
    <rPh sb="3" eb="4">
      <t>トウ</t>
    </rPh>
    <rPh sb="5" eb="7">
      <t>メイショウ</t>
    </rPh>
    <phoneticPr fontId="3"/>
  </si>
  <si>
    <t>・地元マスコミ訪問
・地元テレビわくわくワイドでのメディア出演
・ミス沖縄の観光紹介ステージ
・ビギン・rutyミニコンサート</t>
    <phoneticPr fontId="3"/>
  </si>
  <si>
    <t>売上実績
（全会期中）</t>
    <rPh sb="0" eb="2">
      <t>ウリアゲ</t>
    </rPh>
    <rPh sb="2" eb="4">
      <t>ジッセキ</t>
    </rPh>
    <rPh sb="6" eb="7">
      <t>ゼン</t>
    </rPh>
    <rPh sb="7" eb="10">
      <t>カイキチュウ</t>
    </rPh>
    <phoneticPr fontId="3"/>
  </si>
  <si>
    <t>1位（</t>
    <rPh sb="1" eb="2">
      <t>イ</t>
    </rPh>
    <phoneticPr fontId="3"/>
  </si>
  <si>
    <t>）</t>
    <phoneticPr fontId="3"/>
  </si>
  <si>
    <t>樽生ビール</t>
    <rPh sb="0" eb="1">
      <t>タル</t>
    </rPh>
    <rPh sb="1" eb="2">
      <t>ナマ</t>
    </rPh>
    <phoneticPr fontId="3"/>
  </si>
  <si>
    <t>※全会期中</t>
    <rPh sb="1" eb="2">
      <t>ゼン</t>
    </rPh>
    <rPh sb="2" eb="4">
      <t>カイキ</t>
    </rPh>
    <rPh sb="4" eb="5">
      <t>チュウ</t>
    </rPh>
    <phoneticPr fontId="3"/>
  </si>
  <si>
    <t>2位（</t>
    <rPh sb="1" eb="2">
      <t>イ</t>
    </rPh>
    <phoneticPr fontId="3"/>
  </si>
  <si>
    <t>あぐーランチョンミート</t>
    <phoneticPr fontId="3"/>
  </si>
  <si>
    <t>3位（</t>
    <rPh sb="1" eb="2">
      <t>イ</t>
    </rPh>
    <phoneticPr fontId="3"/>
  </si>
  <si>
    <t>さくら餅</t>
    <rPh sb="3" eb="4">
      <t>モチ</t>
    </rPh>
    <phoneticPr fontId="3"/>
  </si>
  <si>
    <t>※物産展等の販売実績が確認できる書面を添付すること（任意様式）</t>
    <rPh sb="1" eb="4">
      <t>ブッサンテン</t>
    </rPh>
    <rPh sb="4" eb="5">
      <t>トウ</t>
    </rPh>
    <rPh sb="6" eb="8">
      <t>ハンバイ</t>
    </rPh>
    <rPh sb="8" eb="10">
      <t>ジッセキ</t>
    </rPh>
    <rPh sb="11" eb="13">
      <t>カクニン</t>
    </rPh>
    <rPh sb="16" eb="18">
      <t>ショメン</t>
    </rPh>
    <rPh sb="19" eb="21">
      <t>テンプ</t>
    </rPh>
    <rPh sb="26" eb="28">
      <t>ニンイ</t>
    </rPh>
    <rPh sb="28" eb="30">
      <t>ヨウシキ</t>
    </rPh>
    <phoneticPr fontId="3"/>
  </si>
  <si>
    <t>物産展等の状況（来場者数、販売状況等）</t>
    <rPh sb="0" eb="3">
      <t>ブッサンテン</t>
    </rPh>
    <rPh sb="3" eb="4">
      <t>トウ</t>
    </rPh>
    <rPh sb="5" eb="7">
      <t>ジョウキョウ</t>
    </rPh>
    <rPh sb="8" eb="11">
      <t>ライジョウシャ</t>
    </rPh>
    <rPh sb="11" eb="12">
      <t>スウ</t>
    </rPh>
    <rPh sb="13" eb="15">
      <t>ハンバイ</t>
    </rPh>
    <rPh sb="15" eb="17">
      <t>ジョウキョウ</t>
    </rPh>
    <rPh sb="17" eb="18">
      <t>トウ</t>
    </rPh>
    <phoneticPr fontId="3"/>
  </si>
  <si>
    <t>○/○（　　）</t>
    <phoneticPr fontId="3"/>
  </si>
  <si>
    <t>マスコミ訪問、ＰＲ活動。
ほぼ日新聞、朝日グローカルラジオ、新宿テレビ。</t>
    <rPh sb="4" eb="6">
      <t>ホウモン</t>
    </rPh>
    <rPh sb="9" eb="11">
      <t>カツドウ</t>
    </rPh>
    <rPh sb="15" eb="16">
      <t>ヒ</t>
    </rPh>
    <rPh sb="16" eb="18">
      <t>シンブン</t>
    </rPh>
    <rPh sb="19" eb="21">
      <t>アサヒ</t>
    </rPh>
    <rPh sb="30" eb="32">
      <t>シンジュク</t>
    </rPh>
    <phoneticPr fontId="3"/>
  </si>
  <si>
    <t>朝の情報テレビ番組「わくわくワイド」にメディア出演。午後の客数が激増する。ステージイベントも盛況。</t>
    <rPh sb="0" eb="1">
      <t>アサ</t>
    </rPh>
    <rPh sb="2" eb="4">
      <t>ジョウホウ</t>
    </rPh>
    <rPh sb="7" eb="9">
      <t>バングミ</t>
    </rPh>
    <rPh sb="23" eb="25">
      <t>シュツエン</t>
    </rPh>
    <rPh sb="26" eb="28">
      <t>ゴゴ</t>
    </rPh>
    <rPh sb="29" eb="31">
      <t>キャクスウ</t>
    </rPh>
    <rPh sb="32" eb="34">
      <t>ゲキゾウ</t>
    </rPh>
    <rPh sb="46" eb="48">
      <t>セイキョウ</t>
    </rPh>
    <phoneticPr fontId="3"/>
  </si>
  <si>
    <t>イベント目的にステージ前で待機するお客様が多数。また、気温が35度を超えたため生ビールの売上が好調。惣菜関係の持ち込み宣伝を強化し、売上を伸ばす。</t>
    <rPh sb="4" eb="6">
      <t>モクテキ</t>
    </rPh>
    <rPh sb="11" eb="12">
      <t>マエ</t>
    </rPh>
    <rPh sb="13" eb="15">
      <t>タイキ</t>
    </rPh>
    <rPh sb="18" eb="20">
      <t>キャクサマ</t>
    </rPh>
    <rPh sb="21" eb="23">
      <t>タスウ</t>
    </rPh>
    <rPh sb="27" eb="29">
      <t>キオン</t>
    </rPh>
    <rPh sb="32" eb="33">
      <t>ド</t>
    </rPh>
    <rPh sb="34" eb="35">
      <t>コ</t>
    </rPh>
    <rPh sb="39" eb="40">
      <t>ナマ</t>
    </rPh>
    <rPh sb="44" eb="46">
      <t>ウリアゲ</t>
    </rPh>
    <rPh sb="47" eb="49">
      <t>コウチョウ</t>
    </rPh>
    <rPh sb="50" eb="52">
      <t>ソウザイ</t>
    </rPh>
    <rPh sb="52" eb="54">
      <t>カンケイ</t>
    </rPh>
    <rPh sb="55" eb="56">
      <t>モ</t>
    </rPh>
    <rPh sb="57" eb="58">
      <t>コ</t>
    </rPh>
    <rPh sb="59" eb="61">
      <t>センデン</t>
    </rPh>
    <rPh sb="62" eb="64">
      <t>キョウカ</t>
    </rPh>
    <rPh sb="66" eb="68">
      <t>ウリアゲ</t>
    </rPh>
    <rPh sb="69" eb="70">
      <t>ノ</t>
    </rPh>
    <phoneticPr fontId="3"/>
  </si>
  <si>
    <t>移動日</t>
    <rPh sb="0" eb="3">
      <t>イドウビ</t>
    </rPh>
    <phoneticPr fontId="3"/>
  </si>
  <si>
    <t>実施店舗の責任者、消費者等の反応</t>
    <rPh sb="0" eb="2">
      <t>ジッシ</t>
    </rPh>
    <rPh sb="2" eb="4">
      <t>テンポ</t>
    </rPh>
    <rPh sb="5" eb="8">
      <t>セキニンシャ</t>
    </rPh>
    <rPh sb="9" eb="12">
      <t>ショウヒシャ</t>
    </rPh>
    <rPh sb="12" eb="13">
      <t>トウ</t>
    </rPh>
    <rPh sb="14" eb="16">
      <t>ハンノウ</t>
    </rPh>
    <phoneticPr fontId="3"/>
  </si>
  <si>
    <t>・今回、アーティストの集客力も高く、高単価商品の売れ行きが良かったため、百貨店催事担当者からは好評価を得た。
・お客様は、ステージイベントを楽しみながら、ビールと惣菜等を提供したイートインスペースが最も賑わっており、客単価も高かった。お客様にも楽しんでいただけたと思われる。</t>
    <rPh sb="1" eb="3">
      <t>コンカイ</t>
    </rPh>
    <rPh sb="11" eb="14">
      <t>シュウキャクリョク</t>
    </rPh>
    <rPh sb="15" eb="16">
      <t>タカ</t>
    </rPh>
    <rPh sb="18" eb="21">
      <t>コウタンカ</t>
    </rPh>
    <rPh sb="21" eb="23">
      <t>ショウヒン</t>
    </rPh>
    <rPh sb="24" eb="25">
      <t>ウ</t>
    </rPh>
    <rPh sb="26" eb="27">
      <t>ユ</t>
    </rPh>
    <rPh sb="29" eb="30">
      <t>ヨ</t>
    </rPh>
    <rPh sb="36" eb="39">
      <t>ヒャッカテン</t>
    </rPh>
    <rPh sb="39" eb="41">
      <t>サイジ</t>
    </rPh>
    <rPh sb="41" eb="44">
      <t>タントウシャ</t>
    </rPh>
    <rPh sb="57" eb="59">
      <t>キャクサマ</t>
    </rPh>
    <rPh sb="70" eb="71">
      <t>タノ</t>
    </rPh>
    <rPh sb="81" eb="83">
      <t>ソウザイ</t>
    </rPh>
    <rPh sb="83" eb="84">
      <t>ナド</t>
    </rPh>
    <rPh sb="85" eb="87">
      <t>テイキョウ</t>
    </rPh>
    <rPh sb="99" eb="100">
      <t>モット</t>
    </rPh>
    <rPh sb="101" eb="102">
      <t>ニギ</t>
    </rPh>
    <rPh sb="108" eb="111">
      <t>キャクタンカ</t>
    </rPh>
    <rPh sb="112" eb="113">
      <t>タカ</t>
    </rPh>
    <rPh sb="118" eb="120">
      <t>キャクサマ</t>
    </rPh>
    <rPh sb="122" eb="123">
      <t>タノ</t>
    </rPh>
    <rPh sb="132" eb="133">
      <t>オモ</t>
    </rPh>
    <phoneticPr fontId="3"/>
  </si>
  <si>
    <t>今後の販売販路拡大（物産展等の販売額増加、定番化等）に向けた課題・展開</t>
    <rPh sb="0" eb="2">
      <t>コンゴ</t>
    </rPh>
    <rPh sb="3" eb="5">
      <t>ハンバイ</t>
    </rPh>
    <rPh sb="5" eb="7">
      <t>ハンロ</t>
    </rPh>
    <rPh sb="7" eb="9">
      <t>カクダイ</t>
    </rPh>
    <rPh sb="10" eb="13">
      <t>ブッサンテン</t>
    </rPh>
    <rPh sb="13" eb="14">
      <t>トウ</t>
    </rPh>
    <rPh sb="15" eb="18">
      <t>ハンバイガク</t>
    </rPh>
    <rPh sb="18" eb="20">
      <t>ゾウカ</t>
    </rPh>
    <rPh sb="21" eb="24">
      <t>テイバンカ</t>
    </rPh>
    <rPh sb="24" eb="25">
      <t>トウ</t>
    </rPh>
    <rPh sb="27" eb="28">
      <t>ム</t>
    </rPh>
    <rPh sb="30" eb="32">
      <t>カダイ</t>
    </rPh>
    <rPh sb="33" eb="35">
      <t>テンカイ</t>
    </rPh>
    <phoneticPr fontId="3"/>
  </si>
  <si>
    <t>全体の売上は目標を達成したものの、工芸関係の売上が目標未達成のため、次年度は出展者を再検討したい。</t>
    <rPh sb="0" eb="2">
      <t>ゼンタイ</t>
    </rPh>
    <rPh sb="3" eb="5">
      <t>ウリアゲ</t>
    </rPh>
    <rPh sb="6" eb="8">
      <t>モクヒョウ</t>
    </rPh>
    <rPh sb="9" eb="11">
      <t>タッセイ</t>
    </rPh>
    <rPh sb="17" eb="19">
      <t>コウゲイ</t>
    </rPh>
    <rPh sb="25" eb="27">
      <t>モクヒョウ</t>
    </rPh>
    <rPh sb="27" eb="30">
      <t>ミタッセイ</t>
    </rPh>
    <phoneticPr fontId="3"/>
  </si>
  <si>
    <t>写真（補助事業の状況）</t>
    <rPh sb="0" eb="2">
      <t>シャシン</t>
    </rPh>
    <rPh sb="3" eb="5">
      <t>ホジョ</t>
    </rPh>
    <rPh sb="5" eb="7">
      <t>ジギョウ</t>
    </rPh>
    <rPh sb="8" eb="10">
      <t>ジョウキョウ</t>
    </rPh>
    <phoneticPr fontId="3"/>
  </si>
  <si>
    <t>写真</t>
    <rPh sb="0" eb="2">
      <t>シャシン</t>
    </rPh>
    <phoneticPr fontId="3"/>
  </si>
  <si>
    <t>※</t>
    <phoneticPr fontId="3"/>
  </si>
  <si>
    <t>生産者10者以上の県産品を扱っていることを確認できる写真を添付すること。</t>
    <rPh sb="0" eb="3">
      <t>セイサンシャ</t>
    </rPh>
    <rPh sb="5" eb="6">
      <t>モノ</t>
    </rPh>
    <rPh sb="6" eb="8">
      <t>イジョウ</t>
    </rPh>
    <rPh sb="9" eb="10">
      <t>ケン</t>
    </rPh>
    <rPh sb="10" eb="12">
      <t>サンピン</t>
    </rPh>
    <rPh sb="13" eb="14">
      <t>アツカ</t>
    </rPh>
    <rPh sb="21" eb="23">
      <t>カクニン</t>
    </rPh>
    <rPh sb="26" eb="28">
      <t>シャシン</t>
    </rPh>
    <rPh sb="29" eb="31">
      <t>テンプ</t>
    </rPh>
    <phoneticPr fontId="3"/>
  </si>
  <si>
    <t>実施状況がわかる写真（カラーまたはグレースケール）を添付すること。</t>
    <rPh sb="0" eb="2">
      <t>ジッシ</t>
    </rPh>
    <rPh sb="2" eb="4">
      <t>ジョウキョウ</t>
    </rPh>
    <rPh sb="8" eb="10">
      <t>シャシン</t>
    </rPh>
    <rPh sb="26" eb="28">
      <t>テンプ</t>
    </rPh>
    <phoneticPr fontId="3"/>
  </si>
  <si>
    <t>補助事業で製作したポスター等がある場合には、その成果物の画像及び使用したことが</t>
    <rPh sb="0" eb="2">
      <t>ホジョ</t>
    </rPh>
    <rPh sb="2" eb="4">
      <t>ジギョウ</t>
    </rPh>
    <rPh sb="5" eb="7">
      <t>セイサク</t>
    </rPh>
    <rPh sb="13" eb="14">
      <t>トウ</t>
    </rPh>
    <rPh sb="17" eb="19">
      <t>バアイ</t>
    </rPh>
    <rPh sb="24" eb="27">
      <t>セイカブツ</t>
    </rPh>
    <rPh sb="28" eb="30">
      <t>ガゾウ</t>
    </rPh>
    <rPh sb="30" eb="31">
      <t>オヨ</t>
    </rPh>
    <rPh sb="32" eb="34">
      <t>シヨウ</t>
    </rPh>
    <phoneticPr fontId="3"/>
  </si>
  <si>
    <t>確認できる写真を添付すること。</t>
  </si>
  <si>
    <t>別紙７</t>
    <rPh sb="0" eb="2">
      <t>ベッシ</t>
    </rPh>
    <phoneticPr fontId="3"/>
  </si>
  <si>
    <t>収　支　精　算　書　（実績報告）</t>
    <rPh sb="0" eb="1">
      <t>オサム</t>
    </rPh>
    <rPh sb="2" eb="3">
      <t>シ</t>
    </rPh>
    <rPh sb="4" eb="5">
      <t>セイ</t>
    </rPh>
    <rPh sb="6" eb="7">
      <t>サン</t>
    </rPh>
    <rPh sb="8" eb="9">
      <t>ショ</t>
    </rPh>
    <rPh sb="11" eb="13">
      <t>ジッセキ</t>
    </rPh>
    <rPh sb="13" eb="15">
      <t>ホウコク</t>
    </rPh>
    <phoneticPr fontId="3"/>
  </si>
  <si>
    <t>実績額</t>
    <rPh sb="0" eb="2">
      <t>ジッセキ</t>
    </rPh>
    <phoneticPr fontId="3"/>
  </si>
  <si>
    <t>１　補助対象額</t>
    <rPh sb="2" eb="4">
      <t>ホジョ</t>
    </rPh>
    <rPh sb="4" eb="6">
      <t>タイショウ</t>
    </rPh>
    <rPh sb="6" eb="7">
      <t>ガク</t>
    </rPh>
    <phoneticPr fontId="3"/>
  </si>
  <si>
    <t>交付決定額</t>
    <rPh sb="0" eb="2">
      <t>コウフ</t>
    </rPh>
    <rPh sb="2" eb="4">
      <t>ケッテイ</t>
    </rPh>
    <rPh sb="4" eb="5">
      <t>ガク</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</si>
  <si>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ゼイコミ</t>
    </rPh>
    <rPh sb="13" eb="15">
      <t>キンガク</t>
    </rPh>
    <phoneticPr fontId="3"/>
  </si>
  <si>
    <t>補助対象額</t>
    <rPh sb="0" eb="2">
      <t>ホジョ</t>
    </rPh>
    <rPh sb="2" eb="4">
      <t>タイショウ</t>
    </rPh>
    <rPh sb="4" eb="5">
      <t>ガク</t>
    </rPh>
    <phoneticPr fontId="3"/>
  </si>
  <si>
    <t>様式第12号（第14条関係）</t>
    <rPh sb="0" eb="2">
      <t>ヨウシキ</t>
    </rPh>
    <rPh sb="2" eb="3">
      <t>ダイ</t>
    </rPh>
    <rPh sb="5" eb="6">
      <t>ゴウ</t>
    </rPh>
    <rPh sb="7" eb="8">
      <t>ダイ</t>
    </rPh>
    <rPh sb="10" eb="11">
      <t>ジョウ</t>
    </rPh>
    <rPh sb="11" eb="13">
      <t>カンケイ</t>
    </rPh>
    <phoneticPr fontId="3"/>
  </si>
  <si>
    <t>額の確定額</t>
    <rPh sb="0" eb="1">
      <t>ガク</t>
    </rPh>
    <rPh sb="2" eb="5">
      <t>カクテイガク</t>
    </rPh>
    <phoneticPr fontId="3"/>
  </si>
  <si>
    <t>請求額</t>
    <rPh sb="0" eb="3">
      <t>セイキュウガク</t>
    </rPh>
    <phoneticPr fontId="3"/>
  </si>
  <si>
    <t>（振り込み口座）</t>
    <rPh sb="1" eb="2">
      <t>フ</t>
    </rPh>
    <rPh sb="3" eb="4">
      <t>コ</t>
    </rPh>
    <rPh sb="5" eb="7">
      <t>コウザ</t>
    </rPh>
    <phoneticPr fontId="3"/>
  </si>
  <si>
    <t>金融機関・支店</t>
    <rPh sb="0" eb="2">
      <t>キンユウ</t>
    </rPh>
    <rPh sb="2" eb="4">
      <t>キカン</t>
    </rPh>
    <rPh sb="5" eb="7">
      <t>シテン</t>
    </rPh>
    <phoneticPr fontId="3"/>
  </si>
  <si>
    <t>シーサー銀行　県庁支店</t>
    <rPh sb="4" eb="6">
      <t>ギンコウ</t>
    </rPh>
    <rPh sb="7" eb="9">
      <t>ケンチョウ</t>
    </rPh>
    <rPh sb="9" eb="11">
      <t>シテン</t>
    </rPh>
    <phoneticPr fontId="3"/>
  </si>
  <si>
    <t>預金の種類</t>
    <rPh sb="0" eb="2">
      <t>ヨキン</t>
    </rPh>
    <rPh sb="3" eb="5">
      <t>シュルイ</t>
    </rPh>
    <phoneticPr fontId="3"/>
  </si>
  <si>
    <t>普通</t>
    <rPh sb="0" eb="2">
      <t>フツウ</t>
    </rPh>
    <phoneticPr fontId="3"/>
  </si>
  <si>
    <t>口座番号</t>
    <rPh sb="0" eb="2">
      <t>コウザ</t>
    </rPh>
    <rPh sb="2" eb="4">
      <t>バンゴウ</t>
    </rPh>
    <phoneticPr fontId="3"/>
  </si>
  <si>
    <t>口座名義人</t>
    <rPh sb="0" eb="2">
      <t>コウザ</t>
    </rPh>
    <rPh sb="2" eb="5">
      <t>メイギニン</t>
    </rPh>
    <phoneticPr fontId="3"/>
  </si>
  <si>
    <t>株式会社沖縄ポーク
代表取締役　安室一</t>
    <rPh sb="18" eb="19">
      <t>ハジメ</t>
    </rPh>
    <phoneticPr fontId="3"/>
  </si>
  <si>
    <t>　私は、沖縄県暴力団排除条例第２条第２号に規定する暴力団員又は暴力団員と密接な関係を有する者に該当しません。</t>
    <rPh sb="1" eb="2">
      <t>ワタシ</t>
    </rPh>
    <rPh sb="4" eb="7">
      <t>オキナワケン</t>
    </rPh>
    <rPh sb="7" eb="10">
      <t>ボウリョクダン</t>
    </rPh>
    <rPh sb="10" eb="12">
      <t>ハイジョ</t>
    </rPh>
    <rPh sb="12" eb="14">
      <t>ジョウレイ</t>
    </rPh>
    <rPh sb="14" eb="15">
      <t>ダイ</t>
    </rPh>
    <rPh sb="16" eb="17">
      <t>ジョウ</t>
    </rPh>
    <rPh sb="17" eb="18">
      <t>ダイ</t>
    </rPh>
    <rPh sb="19" eb="20">
      <t>ゴウ</t>
    </rPh>
    <rPh sb="21" eb="23">
      <t>キテイ</t>
    </rPh>
    <rPh sb="25" eb="27">
      <t>ボウリョク</t>
    </rPh>
    <rPh sb="27" eb="29">
      <t>ダンイン</t>
    </rPh>
    <rPh sb="29" eb="30">
      <t>マタ</t>
    </rPh>
    <rPh sb="31" eb="33">
      <t>ボウリョク</t>
    </rPh>
    <rPh sb="33" eb="35">
      <t>ダンイン</t>
    </rPh>
    <rPh sb="36" eb="38">
      <t>ミッセツ</t>
    </rPh>
    <phoneticPr fontId="3"/>
  </si>
  <si>
    <t>　補助事業の申請、実績報告はそれぞれ交付要綱の定められた期限を遵守します。</t>
    <rPh sb="1" eb="3">
      <t>ホジョ</t>
    </rPh>
    <rPh sb="3" eb="5">
      <t>ジギョウ</t>
    </rPh>
    <rPh sb="6" eb="8">
      <t>シンセイ</t>
    </rPh>
    <rPh sb="9" eb="11">
      <t>ジッセキ</t>
    </rPh>
    <rPh sb="11" eb="13">
      <t>ホウコク</t>
    </rPh>
    <rPh sb="18" eb="20">
      <t>コウフ</t>
    </rPh>
    <rPh sb="20" eb="22">
      <t>ヨウコウ</t>
    </rPh>
    <rPh sb="23" eb="24">
      <t>サダ</t>
    </rPh>
    <rPh sb="28" eb="30">
      <t>キゲン</t>
    </rPh>
    <rPh sb="31" eb="33">
      <t>ジュンシュ</t>
    </rPh>
    <phoneticPr fontId="3"/>
  </si>
  <si>
    <t>　本申請にかかる補助対象経費については、当該補助事業以外の経費は計上しておらず、また、他の補助金と重複するものはありません。</t>
    <rPh sb="1" eb="2">
      <t>ホン</t>
    </rPh>
    <rPh sb="2" eb="4">
      <t>シンセイ</t>
    </rPh>
    <rPh sb="8" eb="10">
      <t>ホジョ</t>
    </rPh>
    <rPh sb="10" eb="12">
      <t>タイショウ</t>
    </rPh>
    <rPh sb="12" eb="14">
      <t>ケイヒ</t>
    </rPh>
    <rPh sb="20" eb="22">
      <t>トウガイ</t>
    </rPh>
    <rPh sb="22" eb="24">
      <t>ホジョ</t>
    </rPh>
    <rPh sb="24" eb="26">
      <t>ジギョウ</t>
    </rPh>
    <rPh sb="26" eb="28">
      <t>イガイ</t>
    </rPh>
    <rPh sb="29" eb="31">
      <t>ケイヒ</t>
    </rPh>
    <rPh sb="32" eb="34">
      <t>ケイジョウ</t>
    </rPh>
    <phoneticPr fontId="3"/>
  </si>
  <si>
    <t>　本補助金の成果に関する事後調査に協力します。</t>
    <rPh sb="1" eb="2">
      <t>ホン</t>
    </rPh>
    <rPh sb="2" eb="5">
      <t>ホジョキン</t>
    </rPh>
    <rPh sb="6" eb="8">
      <t>セイカ</t>
    </rPh>
    <rPh sb="9" eb="10">
      <t>カン</t>
    </rPh>
    <rPh sb="12" eb="14">
      <t>ジゴ</t>
    </rPh>
    <rPh sb="14" eb="16">
      <t>チョウサ</t>
    </rPh>
    <rPh sb="17" eb="19">
      <t>キョウリョク</t>
    </rPh>
    <phoneticPr fontId="3"/>
  </si>
  <si>
    <t>ところによる。</t>
    <phoneticPr fontId="3"/>
  </si>
  <si>
    <t>(1)</t>
    <phoneticPr fontId="3"/>
  </si>
  <si>
    <t>暴力団員による不当な行為の防止等に関する法律（平成３年法律　第７７号。</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30" eb="31">
      <t>ダイ</t>
    </rPh>
    <phoneticPr fontId="3"/>
  </si>
  <si>
    <t>(2)</t>
    <phoneticPr fontId="3"/>
  </si>
  <si>
    <t>※上限あり</t>
    <rPh sb="1" eb="3">
      <t>ジョウゲン</t>
    </rPh>
    <phoneticPr fontId="3"/>
  </si>
  <si>
    <r>
      <t xml:space="preserve">補助対象経費×2/3
</t>
    </r>
    <r>
      <rPr>
        <sz val="8"/>
        <color theme="1"/>
        <rFont val="ＭＳ Ｐ明朝"/>
        <family val="1"/>
        <charset val="128"/>
      </rPr>
      <t>※小数点以下切り捨て</t>
    </r>
    <rPh sb="0" eb="2">
      <t>ホジョ</t>
    </rPh>
    <rPh sb="2" eb="4">
      <t>タイショウ</t>
    </rPh>
    <rPh sb="4" eb="6">
      <t>ケイヒ</t>
    </rPh>
    <rPh sb="12" eb="15">
      <t>ショウスウテン</t>
    </rPh>
    <rPh sb="15" eb="17">
      <t>イカ</t>
    </rPh>
    <rPh sb="17" eb="18">
      <t>キ</t>
    </rPh>
    <rPh sb="19" eb="20">
      <t>ス</t>
    </rPh>
    <phoneticPr fontId="3"/>
  </si>
  <si>
    <r>
      <t>出展企業者数
取扱メーカー数及び
アイテム数</t>
    </r>
    <r>
      <rPr>
        <sz val="9"/>
        <color theme="1"/>
        <rFont val="ＭＳ 明朝"/>
        <family val="1"/>
        <charset val="128"/>
      </rPr>
      <t>（※SKUではない）</t>
    </r>
    <rPh sb="0" eb="2">
      <t>シュッテン</t>
    </rPh>
    <rPh sb="2" eb="5">
      <t>キギョウシャ</t>
    </rPh>
    <rPh sb="5" eb="6">
      <t>スウ</t>
    </rPh>
    <rPh sb="7" eb="9">
      <t>トリアツカイ</t>
    </rPh>
    <rPh sb="13" eb="14">
      <t>スウ</t>
    </rPh>
    <rPh sb="14" eb="15">
      <t>オヨ</t>
    </rPh>
    <rPh sb="21" eb="22">
      <t>スウ</t>
    </rPh>
    <phoneticPr fontId="3"/>
  </si>
  <si>
    <t>実施状況がわかる写真（カラー）を添付すること。</t>
    <rPh sb="0" eb="2">
      <t>ジッシ</t>
    </rPh>
    <rPh sb="2" eb="4">
      <t>ジョウキョウ</t>
    </rPh>
    <rPh sb="8" eb="10">
      <t>シャシン</t>
    </rPh>
    <rPh sb="16" eb="18">
      <t>テンプ</t>
    </rPh>
    <phoneticPr fontId="3"/>
  </si>
  <si>
    <t>県外飲食店10店舗以上において実施する、県産品を活用したメニューを展開するキャンペーンであり、かつ、活用する県産品の特性、文化、生産地等の魅力を発信する内容を掲載し、消費者への認知、浸透を促進するもの。</t>
    <phoneticPr fontId="3"/>
  </si>
  <si>
    <t>県外展開に意欲的な県内生産者及び県内流通事業者が実施する、県内生産者10者以上（県産の農畜水産物を中心に販売する場合は10品目以上）の県産品を販売する沖縄物産展、沖縄フェア等。10品目以上かつ県産品仕入額が100万円以上見込める、県外飲食店での沖縄フェア。</t>
    <rPh sb="90" eb="92">
      <t>ヒンモク</t>
    </rPh>
    <rPh sb="92" eb="94">
      <t>イジョウ</t>
    </rPh>
    <rPh sb="96" eb="99">
      <t>ケンサンヒン</t>
    </rPh>
    <rPh sb="99" eb="101">
      <t>シイ</t>
    </rPh>
    <rPh sb="101" eb="102">
      <t>ガク</t>
    </rPh>
    <rPh sb="106" eb="108">
      <t>マンエン</t>
    </rPh>
    <rPh sb="108" eb="110">
      <t>イジョウ</t>
    </rPh>
    <rPh sb="110" eb="112">
      <t>ミコ</t>
    </rPh>
    <rPh sb="115" eb="117">
      <t>ケンガイ</t>
    </rPh>
    <rPh sb="117" eb="120">
      <t>インショクテン</t>
    </rPh>
    <rPh sb="122" eb="124">
      <t>オキナワ</t>
    </rPh>
    <phoneticPr fontId="3"/>
  </si>
  <si>
    <t>令和</t>
    <rPh sb="0" eb="2">
      <t>レイワ</t>
    </rPh>
    <phoneticPr fontId="3"/>
  </si>
  <si>
    <t>３　その他（　　　　　　　　　）</t>
    <rPh sb="4" eb="5">
      <t>タ</t>
    </rPh>
    <phoneticPr fontId="3"/>
  </si>
  <si>
    <t>　令和　　年　　月　　日</t>
    <rPh sb="1" eb="3">
      <t>レイワ</t>
    </rPh>
    <rPh sb="5" eb="6">
      <t>ネン</t>
    </rPh>
    <phoneticPr fontId="3"/>
  </si>
  <si>
    <t>　令和２年度県産品拡大展開総合支援事業補助金交付申請書</t>
    <rPh sb="1" eb="3">
      <t>レイワ</t>
    </rPh>
    <rPh sb="4" eb="6">
      <t>ヘイネンド</t>
    </rPh>
    <rPh sb="6" eb="7">
      <t>ケン</t>
    </rPh>
    <rPh sb="7" eb="9">
      <t>サンピン</t>
    </rPh>
    <rPh sb="9" eb="11">
      <t>カクダイ</t>
    </rPh>
    <rPh sb="11" eb="13">
      <t>テンカイ</t>
    </rPh>
    <rPh sb="13" eb="15">
      <t>ソウゴウ</t>
    </rPh>
    <rPh sb="15" eb="17">
      <t>シエン</t>
    </rPh>
    <rPh sb="17" eb="19">
      <t>ジギョウ</t>
    </rPh>
    <rPh sb="19" eb="22">
      <t>ホジョキン</t>
    </rPh>
    <rPh sb="22" eb="24">
      <t>コウフ</t>
    </rPh>
    <rPh sb="24" eb="27">
      <t>シンセイショ</t>
    </rPh>
    <phoneticPr fontId="3"/>
  </si>
  <si>
    <t>令和　　年　　　月　　　日</t>
    <rPh sb="0" eb="2">
      <t>レイワ</t>
    </rPh>
    <phoneticPr fontId="3"/>
  </si>
  <si>
    <t>令和２年度県産品拡大展開総合支援事業補助金精算払請求書</t>
    <rPh sb="0" eb="2">
      <t>レイワ</t>
    </rPh>
    <rPh sb="3" eb="5">
      <t>ヘイネンド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</si>
  <si>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令和２年度県産品拡大展開総合支援事業補助金交付申請書</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</si>
  <si>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　 年　 月 　日付け達商第　　　　　号で補助金の確定通知のあった補助事業について、</t>
    <rPh sb="0" eb="2">
      <t>レイワ</t>
    </rPh>
    <rPh sb="4" eb="5">
      <t>ネン</t>
    </rPh>
    <rPh sb="7" eb="8">
      <t>ガツ</t>
    </rPh>
    <rPh sb="10" eb="11">
      <t>ニチ</t>
    </rPh>
    <rPh sb="11" eb="12">
      <t>ヅ</t>
    </rPh>
    <rPh sb="13" eb="14">
      <t>タツ</t>
    </rPh>
    <rPh sb="14" eb="15">
      <t>ショウ</t>
    </rPh>
    <rPh sb="15" eb="16">
      <t>ダイ</t>
    </rPh>
    <rPh sb="21" eb="22">
      <t>ゴウ</t>
    </rPh>
    <rPh sb="23" eb="26">
      <t>ホジョキン</t>
    </rPh>
    <rPh sb="27" eb="29">
      <t>カクテイ</t>
    </rPh>
    <rPh sb="29" eb="31">
      <t>ツウチ</t>
    </rPh>
    <rPh sb="35" eb="37">
      <t>ホジョ</t>
    </rPh>
    <rPh sb="37" eb="39">
      <t>ジギョウ</t>
    </rPh>
    <phoneticPr fontId="3"/>
  </si>
  <si>
    <t>令和　　年　　月　　日</t>
    <rPh sb="0" eb="2">
      <t>レイワ</t>
    </rPh>
    <rPh sb="4" eb="5">
      <t>ネン</t>
    </rPh>
    <rPh sb="7" eb="8">
      <t>ガツ</t>
    </rPh>
    <rPh sb="10" eb="11">
      <t>ニチ</t>
    </rPh>
    <phoneticPr fontId="3"/>
  </si>
  <si>
    <t>令和２年度県産品拡大展開総合支援事業補助金実績報告書</t>
    <rPh sb="4" eb="5">
      <t>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</si>
  <si>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令和２年度県産品拡大展開総合支援事業補助金精算払請求書</t>
    <rPh sb="4" eb="5">
      <t>ド</t>
    </rPh>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</si>
  <si>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令和２年度県産品拡大展開総合支援事業補助金実績報告書</t>
    <rPh sb="0" eb="2">
      <t>レイワ</t>
    </rPh>
    <rPh sb="3" eb="5">
      <t>ネンド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</si>
  <si>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r>
      <t xml:space="preserve">広報、宣伝方法
</t>
    </r>
    <r>
      <rPr>
        <sz val="11"/>
        <color rgb="FFFF0000"/>
        <rFont val="ＭＳ Ｐ明朝"/>
        <family val="1"/>
        <charset val="128"/>
      </rPr>
      <t>（要領別表カの経費に係る申請は記載不要）</t>
    </r>
    <rPh sb="0" eb="2">
      <t>コウホウ</t>
    </rPh>
    <rPh sb="3" eb="5">
      <t>センデン</t>
    </rPh>
    <rPh sb="5" eb="7">
      <t>ホウホウ</t>
    </rPh>
    <phoneticPr fontId="3"/>
  </si>
  <si>
    <t>※上限額</t>
    <rPh sb="1" eb="4">
      <t>ジョウゲンガク</t>
    </rPh>
    <phoneticPr fontId="3"/>
  </si>
  <si>
    <t>※上限75万円
　 1年度につき150万円</t>
    <rPh sb="1" eb="3">
      <t>ジョウゲン</t>
    </rPh>
    <rPh sb="5" eb="7">
      <t>マンエン</t>
    </rPh>
    <rPh sb="11" eb="13">
      <t>ネンド</t>
    </rPh>
    <rPh sb="19" eb="21">
      <t>マンエン</t>
    </rPh>
    <phoneticPr fontId="3"/>
  </si>
  <si>
    <t>〇 — 〇</t>
    <phoneticPr fontId="3"/>
  </si>
  <si>
    <t>令和2年11月9日（月）</t>
    <rPh sb="0" eb="2">
      <t>レイワ</t>
    </rPh>
    <rPh sb="3" eb="4">
      <t>ネン</t>
    </rPh>
    <rPh sb="6" eb="7">
      <t>ガツ</t>
    </rPh>
    <rPh sb="8" eb="9">
      <t>ニチ</t>
    </rPh>
    <rPh sb="10" eb="11">
      <t>ゲツ</t>
    </rPh>
    <phoneticPr fontId="3"/>
  </si>
  <si>
    <t>令和2年11月6日（金）</t>
    <rPh sb="0" eb="2">
      <t>レイワ</t>
    </rPh>
    <rPh sb="3" eb="4">
      <t>ネン</t>
    </rPh>
    <rPh sb="6" eb="7">
      <t>ガツ</t>
    </rPh>
    <rPh sb="8" eb="9">
      <t>ニチ</t>
    </rPh>
    <rPh sb="10" eb="11">
      <t>キン</t>
    </rPh>
    <phoneticPr fontId="3"/>
  </si>
  <si>
    <t>令和2年11月7日（土）</t>
    <rPh sb="0" eb="2">
      <t>レイワ</t>
    </rPh>
    <rPh sb="3" eb="4">
      <t>ネン</t>
    </rPh>
    <rPh sb="6" eb="7">
      <t>ガツ</t>
    </rPh>
    <rPh sb="8" eb="9">
      <t>ニチ</t>
    </rPh>
    <rPh sb="10" eb="11">
      <t>ド</t>
    </rPh>
    <phoneticPr fontId="3"/>
  </si>
  <si>
    <t>令和2年11月8日（日）</t>
    <rPh sb="0" eb="2">
      <t>レイワ</t>
    </rPh>
    <rPh sb="3" eb="4">
      <t>ネン</t>
    </rPh>
    <rPh sb="6" eb="7">
      <t>ガツ</t>
    </rPh>
    <rPh sb="8" eb="9">
      <t>ニチ</t>
    </rPh>
    <rPh sb="10" eb="11">
      <t>ニチ</t>
    </rPh>
    <phoneticPr fontId="3"/>
  </si>
  <si>
    <t>11/6（金）</t>
    <rPh sb="5" eb="6">
      <t>キン</t>
    </rPh>
    <phoneticPr fontId="3"/>
  </si>
  <si>
    <t>11/7土）</t>
    <rPh sb="4" eb="5">
      <t>ド</t>
    </rPh>
    <phoneticPr fontId="3"/>
  </si>
  <si>
    <t>11/8（日）</t>
    <rPh sb="5" eb="6">
      <t>ニチ</t>
    </rPh>
    <phoneticPr fontId="3"/>
  </si>
  <si>
    <t>11/9（月）</t>
    <rPh sb="5" eb="6">
      <t>ゲツ</t>
    </rPh>
    <phoneticPr fontId="3"/>
  </si>
  <si>
    <t>～</t>
    <phoneticPr fontId="3"/>
  </si>
  <si>
    <t>東急百貨店〇〇店</t>
    <rPh sb="0" eb="2">
      <t>トウキュウ</t>
    </rPh>
    <rPh sb="2" eb="5">
      <t>ヒャッカテン</t>
    </rPh>
    <rPh sb="7" eb="8">
      <t>テン</t>
    </rPh>
    <phoneticPr fontId="3"/>
  </si>
  <si>
    <t>東急百貨店〇〇店　沖縄物産展　</t>
    <rPh sb="0" eb="2">
      <t>トウキュウ</t>
    </rPh>
    <rPh sb="2" eb="5">
      <t>ヒャッカテン</t>
    </rPh>
    <rPh sb="7" eb="8">
      <t>テン</t>
    </rPh>
    <rPh sb="9" eb="11">
      <t>オキナワ</t>
    </rPh>
    <rPh sb="11" eb="14">
      <t>ブッサンテン</t>
    </rPh>
    <phoneticPr fontId="3"/>
  </si>
  <si>
    <t>　令和２年度県産品拡大展開総合支援事業補助金の交付を受けたいので、沖縄県補助金等の交付に関する規則（昭和47年沖縄県規則第102号）第３条の規定に基づき、下記のとおり申請します。</t>
    <rPh sb="1" eb="3">
      <t>レイワ</t>
    </rPh>
    <rPh sb="4" eb="6">
      <t>ネンド</t>
    </rPh>
    <rPh sb="6" eb="7">
      <t>ケン</t>
    </rPh>
    <rPh sb="7" eb="9">
      <t>サンピン</t>
    </rPh>
    <rPh sb="9" eb="11">
      <t>カクダイ</t>
    </rPh>
    <rPh sb="11" eb="13">
      <t>テンカイ</t>
    </rPh>
    <rPh sb="13" eb="15">
      <t>ソウゴウ</t>
    </rPh>
    <rPh sb="15" eb="17">
      <t>シエン</t>
    </rPh>
    <rPh sb="17" eb="19">
      <t>ジギョウ</t>
    </rPh>
    <rPh sb="19" eb="22">
      <t>ホジョキン</t>
    </rPh>
    <rPh sb="23" eb="25">
      <t>コウフ</t>
    </rPh>
    <rPh sb="26" eb="27">
      <t>ウ</t>
    </rPh>
    <rPh sb="33" eb="36">
      <t>オキナワケン</t>
    </rPh>
    <rPh sb="36" eb="38">
      <t>ホジョ</t>
    </rPh>
    <rPh sb="38" eb="39">
      <t>キン</t>
    </rPh>
    <rPh sb="39" eb="40">
      <t>トウ</t>
    </rPh>
    <phoneticPr fontId="3"/>
  </si>
  <si>
    <t>県産品拡大展開総合支援事業補助金交付要綱第14条の規定に基づき、下記のとおり請求します。</t>
    <rPh sb="0" eb="1">
      <t>ケン</t>
    </rPh>
    <rPh sb="1" eb="3">
      <t>サンピン</t>
    </rPh>
    <rPh sb="3" eb="5">
      <t>カクダイ</t>
    </rPh>
    <rPh sb="5" eb="7">
      <t>テンカイ</t>
    </rPh>
    <rPh sb="7" eb="9">
      <t>ソウゴウ</t>
    </rPh>
    <rPh sb="9" eb="11">
      <t>シエン</t>
    </rPh>
    <rPh sb="11" eb="13">
      <t>ジギョウ</t>
    </rPh>
    <rPh sb="13" eb="16">
      <t>ホジョキン</t>
    </rPh>
    <rPh sb="16" eb="18">
      <t>コウフ</t>
    </rPh>
    <rPh sb="18" eb="20">
      <t>ヨウコウ</t>
    </rPh>
    <rPh sb="20" eb="21">
      <t>ダイ</t>
    </rPh>
    <rPh sb="23" eb="24">
      <t>ジョウ</t>
    </rPh>
    <rPh sb="28" eb="29">
      <t>モト</t>
    </rPh>
    <rPh sb="32" eb="34">
      <t>カキ</t>
    </rPh>
    <rPh sb="38" eb="40">
      <t>セイキュウ</t>
    </rPh>
    <phoneticPr fontId="3"/>
  </si>
  <si>
    <t>条の規定に基づき、下記のとおり報告します。</t>
    <rPh sb="0" eb="1">
      <t>ジョウ</t>
    </rPh>
    <rPh sb="5" eb="6">
      <t>モト</t>
    </rPh>
    <rPh sb="9" eb="11">
      <t>カキ</t>
    </rPh>
    <rPh sb="15" eb="17">
      <t>ホウコク</t>
    </rPh>
    <phoneticPr fontId="3"/>
  </si>
  <si>
    <t>担当者及び連絡先</t>
    <rPh sb="3" eb="4">
      <t>オヨ</t>
    </rPh>
    <rPh sb="5" eb="8">
      <t>レンラクサキ</t>
    </rPh>
    <phoneticPr fontId="3"/>
  </si>
  <si>
    <t>　本申請にかかる補助対象経費の支払いは、口座振込を基本とし、相殺はしません。</t>
    <rPh sb="1" eb="2">
      <t>ホン</t>
    </rPh>
    <rPh sb="2" eb="4">
      <t>シンセイ</t>
    </rPh>
    <rPh sb="8" eb="10">
      <t>ホジョ</t>
    </rPh>
    <rPh sb="10" eb="12">
      <t>タイショウ</t>
    </rPh>
    <rPh sb="12" eb="14">
      <t>ケイヒ</t>
    </rPh>
    <rPh sb="15" eb="17">
      <t>シハラ</t>
    </rPh>
    <rPh sb="20" eb="22">
      <t>コウザ</t>
    </rPh>
    <rPh sb="25" eb="27">
      <t>キホン</t>
    </rPh>
    <rPh sb="30" eb="32">
      <t>ソウサツ</t>
    </rPh>
    <phoneticPr fontId="3"/>
  </si>
  <si>
    <t>したので、県産品拡大展開総合支援事業補助金交付要綱（以下「要綱」という。）</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phoneticPr fontId="3"/>
  </si>
  <si>
    <t>第12条の規定に基づき、下記のとおり報告します。</t>
  </si>
  <si>
    <t>旅費</t>
    <rPh sb="0" eb="2">
      <t>リョヒ</t>
    </rPh>
    <phoneticPr fontId="3"/>
  </si>
  <si>
    <t>謝礼金（これに相当するものを含む）</t>
    <rPh sb="0" eb="3">
      <t>シャレイキン</t>
    </rPh>
    <rPh sb="7" eb="9">
      <t>ソウトウ</t>
    </rPh>
    <rPh sb="14" eb="15">
      <t>フク</t>
    </rPh>
    <phoneticPr fontId="3"/>
  </si>
  <si>
    <t>装飾・設営・運営費</t>
    <rPh sb="0" eb="2">
      <t>ソウショク</t>
    </rPh>
    <rPh sb="3" eb="5">
      <t>セツエイ</t>
    </rPh>
    <rPh sb="6" eb="9">
      <t>ウンエイヒ</t>
    </rPh>
    <phoneticPr fontId="3"/>
  </si>
  <si>
    <t>装飾・設営資材輸送費</t>
    <rPh sb="0" eb="2">
      <t>ソウショク</t>
    </rPh>
    <rPh sb="3" eb="5">
      <t>セツエイ</t>
    </rPh>
    <rPh sb="5" eb="7">
      <t>シザイ</t>
    </rPh>
    <rPh sb="7" eb="10">
      <t>ユソウヒ</t>
    </rPh>
    <phoneticPr fontId="3"/>
  </si>
  <si>
    <t>その他知事が必要と認める経費</t>
    <phoneticPr fontId="3"/>
  </si>
  <si>
    <t>新聞等紙媒体、バナー広告、会員制交流サイトや動画共有サイトに掲載する広告、映像コンテンツに係る経費 ※上限あり</t>
    <phoneticPr fontId="3"/>
  </si>
  <si>
    <r>
      <t xml:space="preserve">広報・宣伝方法
</t>
    </r>
    <r>
      <rPr>
        <sz val="11"/>
        <color rgb="FFFF0000"/>
        <rFont val="ＭＳ 明朝"/>
        <family val="1"/>
        <charset val="128"/>
      </rPr>
      <t>（要領別表カの経費に係る申請は記載不要）</t>
    </r>
    <rPh sb="0" eb="2">
      <t>コウホウ</t>
    </rPh>
    <rPh sb="3" eb="5">
      <t>センデン</t>
    </rPh>
    <rPh sb="5" eb="7">
      <t>ホウホウ</t>
    </rPh>
    <phoneticPr fontId="3"/>
  </si>
  <si>
    <t>新聞等紙媒体、バナー広告、会員制交流サイトや動画共有サイトに掲載する広告、映像コンテンツに係る経費 
※上限あり</t>
    <phoneticPr fontId="3"/>
  </si>
  <si>
    <t>　令和　 年　 月 　日付け達商第　　　　号で補助金の確定通知のあった補助事業について、
県産品拡大展開総合支援事業補助金交付要綱第14条の規定に基づき、下記のとおり請求します。</t>
    <rPh sb="1" eb="3">
      <t>レイワ</t>
    </rPh>
    <rPh sb="5" eb="6">
      <t>ネン</t>
    </rPh>
    <rPh sb="8" eb="9">
      <t>ガツ</t>
    </rPh>
    <rPh sb="11" eb="12">
      <t>ニチ</t>
    </rPh>
    <rPh sb="12" eb="13">
      <t>ヅ</t>
    </rPh>
    <rPh sb="14" eb="15">
      <t>タツ</t>
    </rPh>
    <rPh sb="15" eb="16">
      <t>ショウ</t>
    </rPh>
    <rPh sb="16" eb="17">
      <t>ダイ</t>
    </rPh>
    <rPh sb="21" eb="22">
      <t>ゴウ</t>
    </rPh>
    <rPh sb="23" eb="26">
      <t>ホジョキン</t>
    </rPh>
    <rPh sb="27" eb="29">
      <t>カクテイ</t>
    </rPh>
    <rPh sb="29" eb="31">
      <t>ツウチ</t>
    </rPh>
    <rPh sb="35" eb="37">
      <t>ホジョ</t>
    </rPh>
    <rPh sb="37" eb="39">
      <t>ジギョウ</t>
    </rPh>
    <phoneticPr fontId="3"/>
  </si>
  <si>
    <t>　収入の部の負担区分の欄の「３　その他」の（　　）内には、収入経費の名称を記載すること。
（例：参加企業負担金）</t>
    <rPh sb="1" eb="3">
      <t>シュウニュウ</t>
    </rPh>
    <rPh sb="4" eb="5">
      <t>ブ</t>
    </rPh>
    <rPh sb="6" eb="8">
      <t>フタン</t>
    </rPh>
    <rPh sb="8" eb="10">
      <t>クブン</t>
    </rPh>
    <rPh sb="11" eb="12">
      <t>ラン</t>
    </rPh>
    <rPh sb="18" eb="19">
      <t>タ</t>
    </rPh>
    <rPh sb="25" eb="26">
      <t>ナイ</t>
    </rPh>
    <rPh sb="29" eb="31">
      <t>シュウニュウ</t>
    </rPh>
    <rPh sb="31" eb="33">
      <t>ケイヒ</t>
    </rPh>
    <rPh sb="34" eb="36">
      <t>メイショウ</t>
    </rPh>
    <rPh sb="37" eb="39">
      <t>キサイ</t>
    </rPh>
    <rPh sb="46" eb="47">
      <t>レイ</t>
    </rPh>
    <rPh sb="48" eb="50">
      <t>サンカ</t>
    </rPh>
    <rPh sb="50" eb="52">
      <t>キギョウ</t>
    </rPh>
    <rPh sb="52" eb="54">
      <t>フタン</t>
    </rPh>
    <rPh sb="54" eb="55">
      <t>キン</t>
    </rPh>
    <phoneticPr fontId="3"/>
  </si>
  <si>
    <t>事業に要する経費を確認できる書類（見積書等）の写しを添付すること。</t>
    <phoneticPr fontId="3"/>
  </si>
  <si>
    <t>実際に負担すると見込まれる額（消費税等仕入控除税額を減額）を記載し、
（　　）内は消費税込みの金額を記載すること。</t>
    <rPh sb="0" eb="2">
      <t>ジッサイ</t>
    </rPh>
    <rPh sb="3" eb="5">
      <t>フタン</t>
    </rPh>
    <rPh sb="8" eb="10">
      <t>ミコ</t>
    </rPh>
    <rPh sb="13" eb="14">
      <t>ガク</t>
    </rPh>
    <rPh sb="15" eb="18">
      <t>ショウヒゼイ</t>
    </rPh>
    <rPh sb="18" eb="19">
      <t>トウ</t>
    </rPh>
    <rPh sb="19" eb="21">
      <t>シイレ</t>
    </rPh>
    <rPh sb="21" eb="23">
      <t>コウジョ</t>
    </rPh>
    <rPh sb="23" eb="24">
      <t>ゼイ</t>
    </rPh>
    <rPh sb="24" eb="25">
      <t>ガク</t>
    </rPh>
    <rPh sb="26" eb="28">
      <t>ゲンガク</t>
    </rPh>
    <rPh sb="30" eb="32">
      <t>キサイ</t>
    </rPh>
    <rPh sb="39" eb="40">
      <t>ナイ</t>
    </rPh>
    <rPh sb="41" eb="44">
      <t>ショウヒゼイ</t>
    </rPh>
    <rPh sb="44" eb="45">
      <t>コ</t>
    </rPh>
    <rPh sb="47" eb="49">
      <t>キンガク</t>
    </rPh>
    <rPh sb="50" eb="52">
      <t>キサイ</t>
    </rPh>
    <phoneticPr fontId="3"/>
  </si>
  <si>
    <t>補助金申請額を算出する場合には、補助対象経費ごとの合算額に補助率を乗じるものとし、
当該額に１円未満の端数が生じた場合は切捨てとする（補助対象経費ごとに計算）。</t>
    <rPh sb="0" eb="3">
      <t>ホジョキン</t>
    </rPh>
    <rPh sb="3" eb="6">
      <t>シンセイガク</t>
    </rPh>
    <rPh sb="7" eb="9">
      <t>サンシュツ</t>
    </rPh>
    <rPh sb="11" eb="13">
      <t>バアイ</t>
    </rPh>
    <rPh sb="16" eb="18">
      <t>ホジョ</t>
    </rPh>
    <rPh sb="18" eb="20">
      <t>タイショウ</t>
    </rPh>
    <rPh sb="20" eb="22">
      <t>ケイヒ</t>
    </rPh>
    <rPh sb="25" eb="27">
      <t>ガッサン</t>
    </rPh>
    <rPh sb="27" eb="28">
      <t>ガク</t>
    </rPh>
    <rPh sb="29" eb="32">
      <t>ホジョリツ</t>
    </rPh>
    <rPh sb="33" eb="34">
      <t>ジョウ</t>
    </rPh>
    <rPh sb="42" eb="44">
      <t>トウガイ</t>
    </rPh>
    <rPh sb="44" eb="45">
      <t>ガク</t>
    </rPh>
    <rPh sb="47" eb="48">
      <t>エン</t>
    </rPh>
    <rPh sb="48" eb="50">
      <t>ミマン</t>
    </rPh>
    <rPh sb="51" eb="53">
      <t>ハスウ</t>
    </rPh>
    <rPh sb="54" eb="55">
      <t>ショウ</t>
    </rPh>
    <rPh sb="57" eb="59">
      <t>バアイ</t>
    </rPh>
    <rPh sb="60" eb="62">
      <t>キリス</t>
    </rPh>
    <rPh sb="67" eb="69">
      <t>ホジョ</t>
    </rPh>
    <rPh sb="69" eb="71">
      <t>タイショウ</t>
    </rPh>
    <rPh sb="71" eb="73">
      <t>ケイヒ</t>
    </rPh>
    <rPh sb="76" eb="78">
      <t>ケイサン</t>
    </rPh>
    <phoneticPr fontId="3"/>
  </si>
  <si>
    <t>　１　収入の部の負担区分の欄の「３　その他」の（　　）内には、収入経費の名称を記載すること。（例：参加企業負担金）</t>
    <rPh sb="3" eb="5">
      <t>シュウニュウ</t>
    </rPh>
    <rPh sb="6" eb="7">
      <t>ブ</t>
    </rPh>
    <rPh sb="8" eb="10">
      <t>フタン</t>
    </rPh>
    <rPh sb="10" eb="12">
      <t>クブン</t>
    </rPh>
    <rPh sb="13" eb="14">
      <t>ラン</t>
    </rPh>
    <rPh sb="20" eb="21">
      <t>タ</t>
    </rPh>
    <rPh sb="27" eb="28">
      <t>ナイ</t>
    </rPh>
    <rPh sb="31" eb="33">
      <t>シュウニュウ</t>
    </rPh>
    <rPh sb="33" eb="35">
      <t>ケイヒ</t>
    </rPh>
    <rPh sb="36" eb="38">
      <t>メイショウ</t>
    </rPh>
    <rPh sb="39" eb="41">
      <t>キサイ</t>
    </rPh>
    <rPh sb="47" eb="48">
      <t>レイ</t>
    </rPh>
    <rPh sb="49" eb="51">
      <t>サンカ</t>
    </rPh>
    <rPh sb="51" eb="53">
      <t>キギョウ</t>
    </rPh>
    <rPh sb="53" eb="55">
      <t>フタン</t>
    </rPh>
    <rPh sb="55" eb="56">
      <t>キン</t>
    </rPh>
    <phoneticPr fontId="3"/>
  </si>
  <si>
    <t>１　収入の部の負担区分の欄の「３　その他」の（　　）内には、収入経費の名称を記載すること。
（例：参加企業負担金）</t>
    <phoneticPr fontId="3"/>
  </si>
  <si>
    <t>補助金の実績額は、実際に負担した額（消費税等仕入控除税額を減額）を記載し、
（　　）内は消費税込みの金額を記載すること。</t>
    <rPh sb="0" eb="2">
      <t>ホジョ</t>
    </rPh>
    <rPh sb="2" eb="3">
      <t>キン</t>
    </rPh>
    <rPh sb="4" eb="7">
      <t>ジッセキガク</t>
    </rPh>
    <rPh sb="9" eb="11">
      <t>ジッサイ</t>
    </rPh>
    <rPh sb="12" eb="14">
      <t>フタン</t>
    </rPh>
    <rPh sb="16" eb="17">
      <t>ガク</t>
    </rPh>
    <rPh sb="18" eb="21">
      <t>ショウヒゼイ</t>
    </rPh>
    <rPh sb="21" eb="22">
      <t>トウ</t>
    </rPh>
    <rPh sb="22" eb="24">
      <t>シイレ</t>
    </rPh>
    <rPh sb="24" eb="26">
      <t>コウジョ</t>
    </rPh>
    <rPh sb="26" eb="28">
      <t>ゼイガク</t>
    </rPh>
    <rPh sb="29" eb="31">
      <t>ゲンガク</t>
    </rPh>
    <rPh sb="33" eb="35">
      <t>キサイ</t>
    </rPh>
    <rPh sb="42" eb="43">
      <t>ナイ</t>
    </rPh>
    <rPh sb="44" eb="47">
      <t>ショウヒゼイ</t>
    </rPh>
    <rPh sb="47" eb="48">
      <t>コ</t>
    </rPh>
    <rPh sb="50" eb="52">
      <t>キンガク</t>
    </rPh>
    <rPh sb="53" eb="55">
      <t>キサイ</t>
    </rPh>
    <phoneticPr fontId="3"/>
  </si>
  <si>
    <t>事業に要した経費を確認できる書類（領収書等）の写しを添付すること。</t>
    <phoneticPr fontId="3"/>
  </si>
  <si>
    <t>補助対象額を算出する場合には、補助対象経費ごとの合算額に補助率を乗じるものとし、当該額に１円未満の端数が生じた場合は切捨てとする（補助対象経費ごとに計算）</t>
    <rPh sb="0" eb="2">
      <t>ホジョ</t>
    </rPh>
    <rPh sb="2" eb="4">
      <t>タイショウ</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0" eb="42">
      <t>トウガイ</t>
    </rPh>
    <rPh sb="42" eb="43">
      <t>ガク</t>
    </rPh>
    <rPh sb="45" eb="46">
      <t>エン</t>
    </rPh>
    <rPh sb="46" eb="48">
      <t>ミマン</t>
    </rPh>
    <rPh sb="49" eb="51">
      <t>ハスウ</t>
    </rPh>
    <rPh sb="52" eb="53">
      <t>ショウ</t>
    </rPh>
    <rPh sb="55" eb="57">
      <t>バアイ</t>
    </rPh>
    <rPh sb="58" eb="60">
      <t>キリス</t>
    </rPh>
    <rPh sb="65" eb="67">
      <t>ホジョ</t>
    </rPh>
    <rPh sb="67" eb="69">
      <t>タイショウ</t>
    </rPh>
    <rPh sb="69" eb="71">
      <t>ケイヒ</t>
    </rPh>
    <rPh sb="74" eb="76">
      <t>ケイサン</t>
    </rPh>
    <phoneticPr fontId="3"/>
  </si>
  <si>
    <t>交付を受けようとする補助金の額　　　　　</t>
    <rPh sb="0" eb="2">
      <t>コウフ</t>
    </rPh>
    <rPh sb="3" eb="4">
      <t>ウ</t>
    </rPh>
    <rPh sb="10" eb="13">
      <t>ホジョキン</t>
    </rPh>
    <rPh sb="14" eb="15">
      <t>ガク</t>
    </rPh>
    <phoneticPr fontId="3"/>
  </si>
  <si>
    <t>　本申請にかかる補助対象経費の支払いは、口座振込を基本とし、相殺はしません。</t>
  </si>
  <si>
    <t>【令和２年度　県産品拡大展開総合支援事業補助金】　フォローアップ調査</t>
    <phoneticPr fontId="30"/>
  </si>
  <si>
    <t>（情報発信支援）</t>
    <rPh sb="1" eb="3">
      <t>ジョウホウ</t>
    </rPh>
    <rPh sb="3" eb="5">
      <t>ハッシン</t>
    </rPh>
    <rPh sb="5" eb="7">
      <t>シエン</t>
    </rPh>
    <phoneticPr fontId="30"/>
  </si>
  <si>
    <t>申請企業名</t>
    <rPh sb="0" eb="2">
      <t>シンセイ</t>
    </rPh>
    <rPh sb="2" eb="4">
      <t>キギョウ</t>
    </rPh>
    <rPh sb="4" eb="5">
      <t>メイ</t>
    </rPh>
    <phoneticPr fontId="30"/>
  </si>
  <si>
    <t>開催場所：</t>
    <rPh sb="0" eb="2">
      <t>カイサイ</t>
    </rPh>
    <rPh sb="2" eb="4">
      <t>バショ</t>
    </rPh>
    <phoneticPr fontId="32"/>
  </si>
  <si>
    <t>実施期間：</t>
    <rPh sb="0" eb="2">
      <t>ジッシ</t>
    </rPh>
    <rPh sb="2" eb="4">
      <t>キカン</t>
    </rPh>
    <phoneticPr fontId="32"/>
  </si>
  <si>
    <t>～</t>
    <phoneticPr fontId="32"/>
  </si>
  <si>
    <t>ご回答者</t>
    <rPh sb="1" eb="3">
      <t>カイトウ</t>
    </rPh>
    <rPh sb="3" eb="4">
      <t>シャ</t>
    </rPh>
    <phoneticPr fontId="30"/>
  </si>
  <si>
    <t>（役職・所属部署）</t>
    <rPh sb="4" eb="6">
      <t>ショゾク</t>
    </rPh>
    <rPh sb="6" eb="8">
      <t>ブショ</t>
    </rPh>
    <phoneticPr fontId="32"/>
  </si>
  <si>
    <t>（氏名）</t>
    <phoneticPr fontId="32"/>
  </si>
  <si>
    <t>補助事業実施による主な反応　　（□をクリックすると✔がつきます　（複数回答可））</t>
    <rPh sb="0" eb="2">
      <t>ホジョ</t>
    </rPh>
    <rPh sb="2" eb="4">
      <t>ジギョウ</t>
    </rPh>
    <rPh sb="4" eb="6">
      <t>ジッシ</t>
    </rPh>
    <rPh sb="9" eb="10">
      <t>オモ</t>
    </rPh>
    <rPh sb="11" eb="13">
      <t>ハンノウ</t>
    </rPh>
    <rPh sb="33" eb="35">
      <t>フクスウ</t>
    </rPh>
    <rPh sb="35" eb="37">
      <t>カイトウ</t>
    </rPh>
    <rPh sb="37" eb="38">
      <t>カ</t>
    </rPh>
    <phoneticPr fontId="30"/>
  </si>
  <si>
    <t>（</t>
    <phoneticPr fontId="32"/>
  </si>
  <si>
    <t>アイテム）</t>
    <phoneticPr fontId="32"/>
  </si>
  <si>
    <t>(</t>
    <phoneticPr fontId="32"/>
  </si>
  <si>
    <t>)</t>
    <phoneticPr fontId="32"/>
  </si>
  <si>
    <t>事業の満足度及び効果等について（該当するものに✔でお答えください）</t>
    <rPh sb="0" eb="2">
      <t>ジギョウ</t>
    </rPh>
    <rPh sb="3" eb="5">
      <t>マンゾク</t>
    </rPh>
    <rPh sb="5" eb="6">
      <t>ド</t>
    </rPh>
    <rPh sb="6" eb="7">
      <t>オヨ</t>
    </rPh>
    <rPh sb="8" eb="10">
      <t>コウカ</t>
    </rPh>
    <rPh sb="10" eb="11">
      <t>トウ</t>
    </rPh>
    <rPh sb="16" eb="18">
      <t>ガイトウ</t>
    </rPh>
    <rPh sb="26" eb="27">
      <t>コタ</t>
    </rPh>
    <phoneticPr fontId="32"/>
  </si>
  <si>
    <t>(1) 支援の内容に満足していただけましたか。</t>
    <phoneticPr fontId="32"/>
  </si>
  <si>
    <t>(2) 支援担当者の対応に満足していただけましたか。</t>
    <phoneticPr fontId="32"/>
  </si>
  <si>
    <t>(3) 支援を受けて効果はありましたか</t>
    <phoneticPr fontId="32"/>
  </si>
  <si>
    <t>(4) どのような効果がありましたか（複数回答可）</t>
    <rPh sb="9" eb="11">
      <t>コウカ</t>
    </rPh>
    <rPh sb="19" eb="21">
      <t>フクスウ</t>
    </rPh>
    <rPh sb="21" eb="23">
      <t>カイトウ</t>
    </rPh>
    <rPh sb="23" eb="24">
      <t>カ</t>
    </rPh>
    <phoneticPr fontId="32"/>
  </si>
  <si>
    <t>(5) 今後も本事業の支援を受けたいと思いますか</t>
    <rPh sb="4" eb="6">
      <t>コンゴ</t>
    </rPh>
    <rPh sb="7" eb="8">
      <t>ホン</t>
    </rPh>
    <rPh sb="8" eb="10">
      <t>ジギョウ</t>
    </rPh>
    <rPh sb="11" eb="13">
      <t>シエン</t>
    </rPh>
    <rPh sb="14" eb="15">
      <t>ウ</t>
    </rPh>
    <rPh sb="19" eb="20">
      <t>オモ</t>
    </rPh>
    <phoneticPr fontId="32"/>
  </si>
  <si>
    <t>(6) その他ご意見・ご要望等ございましたらご記入ください</t>
    <phoneticPr fontId="32"/>
  </si>
  <si>
    <r>
      <t>出展企業者数
取扱メーカー数及び
アイテム数</t>
    </r>
    <r>
      <rPr>
        <sz val="9"/>
        <rFont val="ＭＳ Ｐ明朝"/>
        <family val="1"/>
        <charset val="128"/>
      </rPr>
      <t>（※SKUではない）</t>
    </r>
    <rPh sb="0" eb="2">
      <t>シュッテン</t>
    </rPh>
    <rPh sb="2" eb="5">
      <t>キギョウシャ</t>
    </rPh>
    <rPh sb="5" eb="6">
      <t>スウ</t>
    </rPh>
    <rPh sb="7" eb="9">
      <t>トリアツカイ</t>
    </rPh>
    <rPh sb="13" eb="14">
      <t>スウ</t>
    </rPh>
    <rPh sb="14" eb="15">
      <t>オヨ</t>
    </rPh>
    <rPh sb="21" eb="22">
      <t>スウ</t>
    </rPh>
    <phoneticPr fontId="3"/>
  </si>
  <si>
    <t>広報、宣伝方法
（要領別表カの経費に係る申請は記載不要）</t>
    <rPh sb="0" eb="2">
      <t>コウホウ</t>
    </rPh>
    <rPh sb="3" eb="5">
      <t>センデン</t>
    </rPh>
    <rPh sb="5" eb="7">
      <t>ホウホウ</t>
    </rPh>
    <phoneticPr fontId="3"/>
  </si>
  <si>
    <r>
      <t>補助対象経費×２/３</t>
    </r>
    <r>
      <rPr>
        <sz val="8"/>
        <rFont val="ＭＳ Ｐ明朝"/>
        <family val="1"/>
        <charset val="128"/>
      </rPr>
      <t xml:space="preserve">
※小数点以下切り捨て</t>
    </r>
    <rPh sb="0" eb="2">
      <t>ホジョ</t>
    </rPh>
    <rPh sb="2" eb="4">
      <t>タイショウ</t>
    </rPh>
    <rPh sb="4" eb="6">
      <t>ケイヒ</t>
    </rPh>
    <rPh sb="12" eb="15">
      <t>ショウスウテン</t>
    </rPh>
    <rPh sb="15" eb="17">
      <t>イカ</t>
    </rPh>
    <rPh sb="17" eb="18">
      <t>キ</t>
    </rPh>
    <rPh sb="19" eb="20">
      <t>ス</t>
    </rPh>
    <phoneticPr fontId="3"/>
  </si>
  <si>
    <r>
      <t>出展企業者数
取扱メーカー数及び
アイテム数</t>
    </r>
    <r>
      <rPr>
        <sz val="9"/>
        <rFont val="ＭＳ 明朝"/>
        <family val="1"/>
        <charset val="128"/>
      </rPr>
      <t>（※SKUではない）</t>
    </r>
    <rPh sb="0" eb="2">
      <t>シュッテン</t>
    </rPh>
    <rPh sb="2" eb="5">
      <t>キギョウシャ</t>
    </rPh>
    <rPh sb="5" eb="6">
      <t>スウ</t>
    </rPh>
    <rPh sb="7" eb="9">
      <t>トリアツカイ</t>
    </rPh>
    <rPh sb="13" eb="14">
      <t>スウ</t>
    </rPh>
    <rPh sb="14" eb="15">
      <t>オヨ</t>
    </rPh>
    <rPh sb="21" eb="22">
      <t>スウ</t>
    </rPh>
    <phoneticPr fontId="3"/>
  </si>
  <si>
    <t>広報・宣伝方法
（要領別表カの経費に係る申請は記載不要）</t>
    <rPh sb="0" eb="2">
      <t>コウホウ</t>
    </rPh>
    <rPh sb="3" eb="5">
      <t>センデン</t>
    </rPh>
    <rPh sb="5" eb="7">
      <t>ホウホウ</t>
    </rPh>
    <phoneticPr fontId="3"/>
  </si>
  <si>
    <r>
      <t xml:space="preserve">補助対象経費×2/3
</t>
    </r>
    <r>
      <rPr>
        <sz val="8"/>
        <rFont val="ＭＳ Ｐ明朝"/>
        <family val="1"/>
        <charset val="128"/>
      </rPr>
      <t>※小数点以下切り捨て</t>
    </r>
    <rPh sb="0" eb="2">
      <t>ホジョ</t>
    </rPh>
    <rPh sb="2" eb="4">
      <t>タイショウ</t>
    </rPh>
    <rPh sb="4" eb="6">
      <t>ケイヒ</t>
    </rPh>
    <rPh sb="12" eb="15">
      <t>ショウスウテン</t>
    </rPh>
    <rPh sb="15" eb="17">
      <t>イカ</t>
    </rPh>
    <rPh sb="17" eb="18">
      <t>キ</t>
    </rPh>
    <rPh sb="19" eb="20">
      <t>ス</t>
    </rPh>
    <phoneticPr fontId="3"/>
  </si>
  <si>
    <r>
      <t xml:space="preserve">補助対象経費
</t>
    </r>
    <r>
      <rPr>
        <sz val="8"/>
        <rFont val="ＭＳ Ｐ明朝"/>
        <family val="1"/>
        <charset val="128"/>
      </rPr>
      <t>（　）は税込金額</t>
    </r>
    <rPh sb="0" eb="2">
      <t>ホジョ</t>
    </rPh>
    <rPh sb="2" eb="4">
      <t>タイショウ</t>
    </rPh>
    <rPh sb="4" eb="6">
      <t>ケイヒ</t>
    </rPh>
    <rPh sb="11" eb="13">
      <t>ゼイコミ</t>
    </rPh>
    <rPh sb="13" eb="15">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</si>
</sst>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_ "/>
    <numFmt numFmtId="178" formatCode="[$-411]ggge&quot;年&quot;m&quot;月&quot;d&quot;日&quot;;@"/>
  </numFmts>
  <fonts count="52"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color theme="1"/>
      <name val="ＭＳ Ｐ明朝"/>
      <family val="1"/>
      <charset val="128"/>
    </font>
    <font>
      <sz val="12"/>
      <color theme="1"/>
      <name val="ＭＳ ゴシック"/>
      <family val="3"/>
      <charset val="128"/>
    </font>
    <font>
      <b/>
      <sz val="11"/>
      <color theme="1"/>
      <name val="ＭＳ ゴシック"/>
      <family val="3"/>
      <charset val="128"/>
    </font>
    <font>
      <sz val="11"/>
      <color rgb="FFFF0000"/>
      <name val="ＭＳ Ｐ明朝"/>
      <family val="1"/>
      <charset val="128"/>
    </font>
    <font>
      <sz val="9"/>
      <color theme="1"/>
      <name val="ＭＳ Ｐ明朝"/>
      <family val="1"/>
      <charset val="128"/>
    </font>
    <font>
      <sz val="9"/>
      <color theme="1"/>
      <name val="ＭＳ 明朝"/>
      <family val="1"/>
      <charset val="128"/>
    </font>
    <font>
      <sz val="10"/>
      <color theme="1"/>
      <name val="ＭＳ Ｐ明朝"/>
      <family val="1"/>
      <charset val="128"/>
    </font>
    <font>
      <b/>
      <sz val="11"/>
      <color theme="1"/>
      <name val="ＭＳ 明朝"/>
      <family val="1"/>
      <charset val="128"/>
    </font>
    <font>
      <sz val="12"/>
      <color theme="1"/>
      <name val="ＭＳ Ｐゴシック"/>
      <family val="3"/>
      <charset val="128"/>
      <scheme val="minor"/>
    </font>
    <font>
      <sz val="14"/>
      <color theme="1"/>
      <name val="ＭＳ Ｐゴシック"/>
      <family val="2"/>
      <charset val="128"/>
      <scheme val="minor"/>
    </font>
    <font>
      <sz val="8"/>
      <color theme="1"/>
      <name val="ＭＳ 明朝"/>
      <family val="1"/>
      <charset val="128"/>
    </font>
    <font>
      <sz val="8"/>
      <color theme="1"/>
      <name val="ＭＳ Ｐ明朝"/>
      <family val="1"/>
      <charset val="128"/>
    </font>
    <font>
      <sz val="10"/>
      <name val="ＭＳ 明朝"/>
      <family val="1"/>
      <charset val="128"/>
    </font>
    <font>
      <sz val="10"/>
      <color rgb="FFFF0000"/>
      <name val="ＭＳ 明朝"/>
      <family val="1"/>
      <charset val="128"/>
    </font>
    <font>
      <sz val="10"/>
      <color theme="1"/>
      <name val="ＭＳ 明朝"/>
      <family val="1"/>
      <charset val="128"/>
    </font>
    <font>
      <sz val="9"/>
      <color theme="1"/>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sz val="11"/>
      <name val="ＭＳ Ｐ明朝"/>
      <family val="1"/>
      <charset val="128"/>
    </font>
    <font>
      <sz val="9"/>
      <color rgb="FF000000"/>
      <name val="Meiryo UI"/>
      <family val="3"/>
      <charset val="128"/>
    </font>
    <font>
      <sz val="18"/>
      <name val="ＭＳ Ｐゴシック"/>
      <family val="3"/>
      <charset val="128"/>
      <scheme val="minor"/>
    </font>
    <font>
      <sz val="12"/>
      <name val="ＭＳ Ｐゴシック"/>
      <family val="3"/>
      <charset val="128"/>
      <scheme val="minor"/>
    </font>
    <font>
      <sz val="18"/>
      <color theme="1"/>
      <name val="ＭＳ Ｐゴシック"/>
      <family val="3"/>
      <charset val="128"/>
      <scheme val="minor"/>
    </font>
    <font>
      <sz val="6"/>
      <name val="ＭＳ Ｐゴシック"/>
      <family val="3"/>
      <charset val="128"/>
    </font>
    <font>
      <sz val="12"/>
      <color rgb="FFFFFF00"/>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name val="ＭＳ Ｐゴシック"/>
      <family val="3"/>
      <charset val="128"/>
      <scheme val="minor"/>
    </font>
    <font>
      <u val="double"/>
      <sz val="18"/>
      <color rgb="FFFF0000"/>
      <name val="ＭＳ Ｐゴシック"/>
      <family val="3"/>
      <charset val="128"/>
      <scheme val="minor"/>
    </font>
    <font>
      <sz val="12"/>
      <color rgb="FFFF0000"/>
      <name val="ＭＳ Ｐゴシック"/>
      <family val="3"/>
      <charset val="128"/>
      <scheme val="minor"/>
    </font>
    <font>
      <sz val="11"/>
      <name val="ＭＳ ゴシック"/>
      <family val="3"/>
      <charset val="128"/>
    </font>
    <font>
      <sz val="11"/>
      <name val="ＭＳ Ｐゴシック"/>
      <family val="2"/>
      <charset val="128"/>
      <scheme val="minor"/>
    </font>
    <font>
      <sz val="12"/>
      <name val="ＭＳ ゴシック"/>
      <family val="3"/>
      <charset val="128"/>
    </font>
    <font>
      <b/>
      <sz val="11"/>
      <name val="ＭＳ ゴシック"/>
      <family val="3"/>
      <charset val="128"/>
    </font>
    <font>
      <sz val="9"/>
      <name val="ＭＳ Ｐ明朝"/>
      <family val="1"/>
      <charset val="128"/>
    </font>
    <font>
      <sz val="9"/>
      <name val="ＭＳ 明朝"/>
      <family val="1"/>
      <charset val="128"/>
    </font>
    <font>
      <sz val="10"/>
      <name val="ＭＳ Ｐ明朝"/>
      <family val="1"/>
      <charset val="128"/>
    </font>
    <font>
      <b/>
      <sz val="11"/>
      <name val="ＭＳ 明朝"/>
      <family val="1"/>
      <charset val="128"/>
    </font>
    <font>
      <sz val="14"/>
      <name val="ＭＳ Ｐゴシック"/>
      <family val="2"/>
      <charset val="128"/>
      <scheme val="minor"/>
    </font>
    <font>
      <sz val="8"/>
      <name val="ＭＳ 明朝"/>
      <family val="1"/>
      <charset val="128"/>
    </font>
    <font>
      <sz val="8"/>
      <name val="ＭＳ Ｐ明朝"/>
      <family val="1"/>
      <charset val="128"/>
    </font>
    <font>
      <sz val="10"/>
      <name val="ＭＳ Ｐゴシック"/>
      <family val="2"/>
      <charset val="128"/>
      <scheme val="minor"/>
    </font>
    <font>
      <sz val="9"/>
      <name val="ＭＳ Ｐゴシック"/>
      <family val="2"/>
      <charset val="128"/>
      <scheme val="minor"/>
    </font>
  </fonts>
  <fills count="14">
    <fill>
      <patternFill patternType="none"/>
    </fill>
    <fill>
      <patternFill patternType="gray125"/>
    </fill>
    <fill>
      <patternFill patternType="solid">
        <fgColor rgb="FFFFFFCC"/>
        <bgColor indexed="64"/>
      </patternFill>
    </fill>
    <fill>
      <patternFill patternType="solid">
        <fgColor rgb="FFFFFDDD"/>
        <bgColor indexed="64"/>
      </patternFill>
    </fill>
    <fill>
      <patternFill patternType="solid">
        <fgColor rgb="FFFFFDD9"/>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DFECE"/>
        <bgColor indexed="64"/>
      </patternFill>
    </fill>
    <fill>
      <patternFill patternType="solid">
        <fgColor rgb="FFFFFF00"/>
        <bgColor indexed="64"/>
      </patternFill>
    </fill>
    <fill>
      <patternFill patternType="solid">
        <fgColor rgb="FFFFFFD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3" fillId="0" borderId="0">
      <alignment vertical="center"/>
    </xf>
  </cellStyleXfs>
  <cellXfs count="92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4" fillId="0" borderId="0" xfId="0" applyFont="1" applyAlignment="1">
      <alignment vertical="center"/>
    </xf>
    <xf numFmtId="0" fontId="7" fillId="0" borderId="0" xfId="0" applyFont="1">
      <alignment vertical="center"/>
    </xf>
    <xf numFmtId="0" fontId="9" fillId="0" borderId="0" xfId="0" applyFont="1" applyAlignment="1">
      <alignment horizontal="distributed" vertical="center"/>
    </xf>
    <xf numFmtId="0" fontId="4" fillId="6" borderId="0" xfId="0" applyFont="1" applyFill="1">
      <alignment vertical="center"/>
    </xf>
    <xf numFmtId="0" fontId="7" fillId="7" borderId="5" xfId="0" applyFont="1" applyFill="1" applyBorder="1" applyAlignment="1">
      <alignment horizontal="right" vertical="top"/>
    </xf>
    <xf numFmtId="0" fontId="7" fillId="7" borderId="6" xfId="0" applyFont="1" applyFill="1" applyBorder="1" applyAlignment="1">
      <alignment vertical="top"/>
    </xf>
    <xf numFmtId="0" fontId="7" fillId="7" borderId="7" xfId="0" applyFont="1" applyFill="1" applyBorder="1" applyAlignment="1">
      <alignment vertical="top"/>
    </xf>
    <xf numFmtId="0" fontId="10" fillId="7" borderId="6"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7" fillId="0" borderId="12" xfId="0" applyFont="1" applyBorder="1" applyAlignment="1">
      <alignment vertical="top"/>
    </xf>
    <xf numFmtId="0" fontId="7" fillId="0" borderId="11" xfId="0" applyFont="1" applyBorder="1" applyAlignment="1">
      <alignment vertical="top"/>
    </xf>
    <xf numFmtId="0" fontId="7" fillId="0" borderId="6" xfId="0" applyFont="1" applyBorder="1" applyAlignment="1">
      <alignment vertical="top"/>
    </xf>
    <xf numFmtId="0" fontId="0" fillId="0" borderId="3" xfId="0" applyBorder="1">
      <alignment vertical="center"/>
    </xf>
    <xf numFmtId="0" fontId="7" fillId="0" borderId="0" xfId="0" applyFont="1" applyBorder="1" applyAlignment="1">
      <alignment vertical="center"/>
    </xf>
    <xf numFmtId="0" fontId="0" fillId="0" borderId="0" xfId="0" applyFill="1" applyBorder="1">
      <alignment vertical="center"/>
    </xf>
    <xf numFmtId="0" fontId="14" fillId="0" borderId="0" xfId="0" applyFo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16" fillId="0" borderId="0" xfId="0" applyFont="1" applyAlignment="1">
      <alignment horizontal="center" vertical="center"/>
    </xf>
    <xf numFmtId="0" fontId="4" fillId="7" borderId="0" xfId="0"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11" xfId="0" applyFont="1" applyBorder="1">
      <alignment vertical="center"/>
    </xf>
    <xf numFmtId="0" fontId="4" fillId="0" borderId="12" xfId="0" applyFont="1" applyBorder="1">
      <alignment vertical="center"/>
    </xf>
    <xf numFmtId="0" fontId="5" fillId="0" borderId="0" xfId="0" applyFont="1" applyAlignment="1">
      <alignment horizontal="right" vertical="center"/>
    </xf>
    <xf numFmtId="0" fontId="4" fillId="0" borderId="0" xfId="0" applyFont="1" applyFill="1" applyBorder="1" applyAlignment="1">
      <alignment vertical="center"/>
    </xf>
    <xf numFmtId="38" fontId="4" fillId="0" borderId="0" xfId="1" applyFont="1" applyAlignment="1">
      <alignment horizontal="right" vertical="center"/>
    </xf>
    <xf numFmtId="0" fontId="4" fillId="0" borderId="5" xfId="0" applyFont="1" applyBorder="1">
      <alignment vertical="center"/>
    </xf>
    <xf numFmtId="0" fontId="4" fillId="0" borderId="6" xfId="0" applyFont="1" applyBorder="1">
      <alignment vertical="center"/>
    </xf>
    <xf numFmtId="0" fontId="17" fillId="0" borderId="6" xfId="0" applyFont="1" applyBorder="1">
      <alignment vertical="center"/>
    </xf>
    <xf numFmtId="0" fontId="4" fillId="0" borderId="7" xfId="0" applyFont="1" applyBorder="1">
      <alignment vertical="center"/>
    </xf>
    <xf numFmtId="0" fontId="4" fillId="0" borderId="0" xfId="0" applyFont="1" applyAlignment="1">
      <alignment horizontal="center" vertical="center"/>
    </xf>
    <xf numFmtId="0" fontId="4" fillId="0" borderId="3" xfId="0" applyFont="1" applyBorder="1" applyAlignment="1">
      <alignment vertical="center" wrapText="1"/>
    </xf>
    <xf numFmtId="0" fontId="4" fillId="0" borderId="2" xfId="0" applyFont="1" applyFill="1" applyBorder="1" applyAlignment="1"/>
    <xf numFmtId="0" fontId="4" fillId="0" borderId="3" xfId="0" applyFont="1" applyFill="1" applyBorder="1" applyAlignment="1"/>
    <xf numFmtId="0" fontId="4" fillId="0" borderId="4" xfId="0" applyFont="1" applyFill="1" applyBorder="1" applyAlignment="1"/>
    <xf numFmtId="0" fontId="4" fillId="0" borderId="6" xfId="0" applyFont="1" applyBorder="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6" xfId="0" applyFont="1" applyFill="1" applyBorder="1" applyAlignment="1">
      <alignment horizontal="right" vertical="center"/>
    </xf>
    <xf numFmtId="0" fontId="4" fillId="0" borderId="7" xfId="0" applyFont="1" applyFill="1" applyBorder="1" applyAlignment="1">
      <alignment vertical="center"/>
    </xf>
    <xf numFmtId="0" fontId="4" fillId="0" borderId="3" xfId="0" applyFont="1" applyBorder="1" applyAlignment="1">
      <alignment wrapText="1"/>
    </xf>
    <xf numFmtId="38" fontId="4" fillId="0" borderId="3" xfId="1" applyFont="1" applyFill="1" applyBorder="1" applyAlignment="1"/>
    <xf numFmtId="0" fontId="4" fillId="0" borderId="11" xfId="0" applyFont="1" applyBorder="1" applyAlignment="1">
      <alignment wrapText="1"/>
    </xf>
    <xf numFmtId="0" fontId="4" fillId="0" borderId="0" xfId="0" applyFont="1" applyBorder="1" applyAlignment="1">
      <alignment wrapText="1"/>
    </xf>
    <xf numFmtId="0" fontId="4" fillId="0" borderId="0" xfId="0" applyFont="1" applyBorder="1" applyAlignment="1"/>
    <xf numFmtId="0" fontId="4" fillId="0" borderId="11" xfId="0" applyFont="1" applyFill="1" applyBorder="1" applyAlignment="1"/>
    <xf numFmtId="0" fontId="4" fillId="0" borderId="0" xfId="0" applyFont="1" applyFill="1" applyBorder="1" applyAlignment="1"/>
    <xf numFmtId="0" fontId="4" fillId="0" borderId="12" xfId="0" applyFont="1" applyFill="1" applyBorder="1" applyAlignment="1"/>
    <xf numFmtId="0" fontId="4" fillId="0" borderId="12" xfId="0" applyFont="1" applyBorder="1" applyAlignment="1">
      <alignment wrapText="1"/>
    </xf>
    <xf numFmtId="38" fontId="4" fillId="0" borderId="0" xfId="1" applyFont="1" applyFill="1" applyBorder="1" applyAlignment="1"/>
    <xf numFmtId="0" fontId="4" fillId="0" borderId="5" xfId="0" applyFont="1" applyBorder="1" applyAlignment="1">
      <alignment wrapText="1"/>
    </xf>
    <xf numFmtId="0" fontId="4" fillId="0" borderId="6" xfId="0" applyFont="1" applyBorder="1" applyAlignment="1">
      <alignment wrapText="1"/>
    </xf>
    <xf numFmtId="0" fontId="4" fillId="0" borderId="5"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7" xfId="0" applyFont="1" applyBorder="1" applyAlignment="1">
      <alignment wrapText="1"/>
    </xf>
    <xf numFmtId="0" fontId="21" fillId="0" borderId="0" xfId="0" applyFont="1" applyAlignment="1">
      <alignment horizontal="center" vertical="center"/>
    </xf>
    <xf numFmtId="0" fontId="21" fillId="0" borderId="0" xfId="0" applyFont="1">
      <alignment vertical="center"/>
    </xf>
    <xf numFmtId="0" fontId="4" fillId="0" borderId="0" xfId="0" applyFont="1" applyFill="1">
      <alignment vertical="center"/>
    </xf>
    <xf numFmtId="0" fontId="4" fillId="9" borderId="0" xfId="0" applyFont="1" applyFill="1">
      <alignment vertical="center"/>
    </xf>
    <xf numFmtId="0" fontId="5" fillId="9" borderId="0" xfId="0" applyFont="1" applyFill="1">
      <alignment vertical="center"/>
    </xf>
    <xf numFmtId="0" fontId="0" fillId="0" borderId="0" xfId="0" applyFill="1">
      <alignment vertical="center"/>
    </xf>
    <xf numFmtId="0" fontId="7" fillId="0" borderId="11" xfId="0" applyFont="1" applyBorder="1">
      <alignment vertical="center"/>
    </xf>
    <xf numFmtId="0" fontId="7" fillId="0" borderId="0" xfId="0" applyFont="1" applyBorder="1">
      <alignment vertical="center"/>
    </xf>
    <xf numFmtId="0" fontId="7" fillId="0" borderId="12" xfId="0" applyFont="1" applyBorder="1">
      <alignment vertical="center"/>
    </xf>
    <xf numFmtId="0" fontId="7" fillId="0" borderId="0" xfId="0" quotePrefix="1"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5" fillId="5" borderId="0" xfId="0" applyFont="1" applyFill="1">
      <alignment vertical="center"/>
    </xf>
    <xf numFmtId="0" fontId="4" fillId="0" borderId="10" xfId="0" applyFont="1" applyBorder="1">
      <alignment vertical="center"/>
    </xf>
    <xf numFmtId="0" fontId="4" fillId="0" borderId="11" xfId="0" applyFont="1" applyFill="1" applyBorder="1" applyAlignment="1">
      <alignment vertical="center"/>
    </xf>
    <xf numFmtId="0" fontId="7" fillId="0" borderId="0" xfId="0" applyFont="1" applyAlignment="1">
      <alignment vertical="top"/>
    </xf>
    <xf numFmtId="0" fontId="4" fillId="0" borderId="0" xfId="0" applyFont="1" applyAlignment="1">
      <alignment vertical="top"/>
    </xf>
    <xf numFmtId="38" fontId="5" fillId="0" borderId="0" xfId="1" applyFont="1" applyAlignment="1">
      <alignment horizontal="right" vertical="center"/>
    </xf>
    <xf numFmtId="0" fontId="4" fillId="0" borderId="0" xfId="0" applyFont="1" applyFill="1" applyBorder="1" applyAlignment="1">
      <alignment horizontal="left" vertical="center"/>
    </xf>
    <xf numFmtId="0" fontId="4" fillId="0" borderId="3" xfId="0" applyFont="1" applyFill="1" applyBorder="1" applyAlignment="1">
      <alignmen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5" fillId="3" borderId="0" xfId="0" applyFont="1" applyFill="1" applyAlignme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8" xfId="0" applyFont="1" applyBorder="1">
      <alignment vertical="center"/>
    </xf>
    <xf numFmtId="0" fontId="7" fillId="6" borderId="3" xfId="0" applyFont="1" applyFill="1" applyBorder="1">
      <alignment vertical="center"/>
    </xf>
    <xf numFmtId="0" fontId="7" fillId="6" borderId="6" xfId="0" applyFont="1" applyFill="1" applyBorder="1">
      <alignment vertical="center"/>
    </xf>
    <xf numFmtId="0" fontId="4" fillId="0" borderId="2" xfId="0" applyFont="1" applyBorder="1" applyAlignment="1"/>
    <xf numFmtId="0" fontId="4" fillId="0" borderId="3" xfId="0" applyFont="1" applyBorder="1" applyAlignment="1"/>
    <xf numFmtId="0" fontId="4" fillId="0" borderId="4" xfId="0" applyFont="1" applyBorder="1" applyAlignment="1"/>
    <xf numFmtId="0" fontId="19" fillId="0" borderId="3" xfId="0" applyFont="1" applyBorder="1">
      <alignment vertical="center"/>
    </xf>
    <xf numFmtId="0" fontId="6" fillId="0" borderId="3" xfId="0" applyFont="1" applyBorder="1">
      <alignment vertical="center"/>
    </xf>
    <xf numFmtId="0" fontId="6" fillId="0" borderId="3" xfId="0" applyFont="1" applyBorder="1" applyAlignment="1">
      <alignment horizontal="left" vertical="center"/>
    </xf>
    <xf numFmtId="0" fontId="19" fillId="0" borderId="4" xfId="0" applyFont="1" applyBorder="1">
      <alignment vertical="center"/>
    </xf>
    <xf numFmtId="0" fontId="4" fillId="0" borderId="6" xfId="0" applyFont="1" applyBorder="1" applyAlignment="1">
      <alignment horizontal="right" vertical="center"/>
    </xf>
    <xf numFmtId="0" fontId="6" fillId="0" borderId="5" xfId="0" applyFont="1" applyBorder="1">
      <alignment vertical="center"/>
    </xf>
    <xf numFmtId="0" fontId="6" fillId="0" borderId="6" xfId="0" applyFont="1" applyBorder="1">
      <alignment vertical="center"/>
    </xf>
    <xf numFmtId="0" fontId="6" fillId="0" borderId="6" xfId="0" applyFont="1" applyBorder="1" applyAlignment="1">
      <alignment horizontal="left" vertical="center"/>
    </xf>
    <xf numFmtId="0" fontId="6" fillId="0" borderId="7" xfId="0" applyFont="1" applyBorder="1">
      <alignment vertical="center"/>
    </xf>
    <xf numFmtId="0" fontId="4" fillId="0" borderId="0" xfId="0" applyFont="1" applyAlignment="1">
      <alignment wrapText="1"/>
    </xf>
    <xf numFmtId="0" fontId="4" fillId="0" borderId="0" xfId="0" applyFont="1" applyAlignment="1"/>
    <xf numFmtId="0" fontId="4" fillId="0" borderId="11" xfId="0" applyFont="1" applyBorder="1" applyAlignment="1"/>
    <xf numFmtId="0" fontId="4" fillId="0" borderId="12" xfId="0" applyFont="1" applyBorder="1" applyAlignment="1"/>
    <xf numFmtId="0" fontId="5" fillId="0" borderId="11" xfId="0" applyFont="1" applyBorder="1">
      <alignment vertical="center"/>
    </xf>
    <xf numFmtId="0" fontId="6" fillId="0" borderId="0" xfId="0" applyFont="1">
      <alignment vertical="center"/>
    </xf>
    <xf numFmtId="0" fontId="6" fillId="0" borderId="0" xfId="0" applyFont="1" applyAlignment="1">
      <alignment horizontal="left" vertical="center"/>
    </xf>
    <xf numFmtId="0" fontId="6" fillId="0" borderId="12" xfId="0" applyFont="1" applyBorder="1">
      <alignment vertical="center"/>
    </xf>
    <xf numFmtId="0" fontId="5" fillId="0" borderId="12" xfId="0" applyFont="1" applyBorder="1">
      <alignment vertical="center"/>
    </xf>
    <xf numFmtId="0" fontId="4" fillId="0" borderId="5" xfId="0" applyFont="1" applyBorder="1" applyAlignment="1"/>
    <xf numFmtId="0" fontId="4" fillId="0" borderId="6" xfId="0" applyFont="1" applyBorder="1" applyAlignment="1"/>
    <xf numFmtId="0" fontId="4" fillId="0" borderId="7" xfId="0" applyFont="1" applyBorder="1" applyAlignment="1"/>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4" fillId="0" borderId="0" xfId="0" applyFont="1" applyAlignment="1">
      <alignment horizontal="distributed" vertical="center"/>
    </xf>
    <xf numFmtId="0" fontId="4" fillId="0" borderId="0" xfId="0" applyFont="1" applyAlignment="1">
      <alignment horizontal="left" vertical="center"/>
    </xf>
    <xf numFmtId="0" fontId="7" fillId="0" borderId="9" xfId="0" applyFont="1" applyBorder="1" applyAlignment="1">
      <alignment horizontal="left" vertical="top" wrapText="1"/>
    </xf>
    <xf numFmtId="38" fontId="4" fillId="0" borderId="0" xfId="1" applyFont="1">
      <alignment vertical="center"/>
    </xf>
    <xf numFmtId="0" fontId="4" fillId="0" borderId="0" xfId="0" applyFont="1" applyAlignment="1">
      <alignment horizontal="center" vertical="center"/>
    </xf>
    <xf numFmtId="0" fontId="10" fillId="3" borderId="2" xfId="0" applyFont="1" applyFill="1" applyBorder="1">
      <alignment vertical="center"/>
    </xf>
    <xf numFmtId="0" fontId="7" fillId="3" borderId="3" xfId="0" applyFont="1" applyFill="1" applyBorder="1">
      <alignment vertical="center"/>
    </xf>
    <xf numFmtId="0" fontId="11" fillId="3" borderId="3" xfId="0" applyFont="1" applyFill="1" applyBorder="1">
      <alignment vertical="center"/>
    </xf>
    <xf numFmtId="0" fontId="7" fillId="3" borderId="4" xfId="0" applyFont="1" applyFill="1" applyBorder="1">
      <alignment vertical="center"/>
    </xf>
    <xf numFmtId="0" fontId="10" fillId="3" borderId="11" xfId="0" applyFont="1" applyFill="1" applyBorder="1">
      <alignment vertical="center"/>
    </xf>
    <xf numFmtId="0" fontId="7" fillId="3" borderId="0" xfId="0" applyFont="1" applyFill="1">
      <alignment vertical="center"/>
    </xf>
    <xf numFmtId="0" fontId="7" fillId="3" borderId="12" xfId="0" applyFont="1" applyFill="1" applyBorder="1">
      <alignment vertical="center"/>
    </xf>
    <xf numFmtId="0" fontId="10" fillId="3" borderId="5" xfId="0" applyFont="1" applyFill="1" applyBorder="1">
      <alignment vertical="center"/>
    </xf>
    <xf numFmtId="0" fontId="7" fillId="3" borderId="6" xfId="0" applyFont="1" applyFill="1" applyBorder="1">
      <alignment vertical="center"/>
    </xf>
    <xf numFmtId="0" fontId="7" fillId="3" borderId="7" xfId="0" applyFont="1" applyFill="1" applyBorder="1">
      <alignment vertical="center"/>
    </xf>
    <xf numFmtId="0" fontId="7" fillId="7" borderId="2" xfId="0" applyFont="1" applyFill="1" applyBorder="1">
      <alignment vertical="center"/>
    </xf>
    <xf numFmtId="0" fontId="7" fillId="7" borderId="3" xfId="0" applyFont="1" applyFill="1" applyBorder="1">
      <alignment vertical="center"/>
    </xf>
    <xf numFmtId="0" fontId="7" fillId="7" borderId="4" xfId="0" applyFont="1" applyFill="1" applyBorder="1">
      <alignment vertical="center"/>
    </xf>
    <xf numFmtId="0" fontId="7" fillId="7" borderId="11" xfId="0" applyFont="1" applyFill="1" applyBorder="1">
      <alignment vertical="center"/>
    </xf>
    <xf numFmtId="0" fontId="7" fillId="7" borderId="0" xfId="0" applyFont="1" applyFill="1">
      <alignment vertical="center"/>
    </xf>
    <xf numFmtId="0" fontId="7" fillId="7" borderId="12" xfId="0" applyFont="1" applyFill="1" applyBorder="1">
      <alignment vertical="center"/>
    </xf>
    <xf numFmtId="0" fontId="10" fillId="0" borderId="0" xfId="0" applyFont="1" applyAlignment="1">
      <alignment horizontal="left" vertical="center" wrapText="1"/>
    </xf>
    <xf numFmtId="0" fontId="10" fillId="8" borderId="0" xfId="0" applyFont="1" applyFill="1" applyAlignment="1">
      <alignment vertical="top"/>
    </xf>
    <xf numFmtId="0" fontId="10" fillId="8" borderId="3" xfId="0" applyFont="1" applyFill="1" applyBorder="1">
      <alignment vertical="center"/>
    </xf>
    <xf numFmtId="0" fontId="7" fillId="6" borderId="4" xfId="0" applyFont="1" applyFill="1" applyBorder="1">
      <alignment vertical="center"/>
    </xf>
    <xf numFmtId="0" fontId="10" fillId="8" borderId="6" xfId="0" applyFont="1" applyFill="1" applyBorder="1">
      <alignment vertical="center"/>
    </xf>
    <xf numFmtId="0" fontId="7" fillId="6" borderId="7" xfId="0" applyFont="1" applyFill="1" applyBorder="1">
      <alignment vertical="center"/>
    </xf>
    <xf numFmtId="0" fontId="7" fillId="0" borderId="9" xfId="0" applyFont="1" applyBorder="1" applyAlignment="1">
      <alignment vertical="center" wrapText="1"/>
    </xf>
    <xf numFmtId="0" fontId="17" fillId="0" borderId="0" xfId="0" applyFont="1">
      <alignment vertical="center"/>
    </xf>
    <xf numFmtId="0" fontId="5" fillId="0" borderId="0" xfId="0" applyFont="1" applyBorder="1">
      <alignment vertical="center"/>
    </xf>
    <xf numFmtId="0" fontId="21" fillId="0" borderId="2" xfId="0" applyFont="1" applyFill="1" applyBorder="1" applyAlignment="1">
      <alignment vertical="center"/>
    </xf>
    <xf numFmtId="0" fontId="0" fillId="0" borderId="0" xfId="0" applyFont="1">
      <alignment vertical="center"/>
    </xf>
    <xf numFmtId="0" fontId="0" fillId="0" borderId="3" xfId="0" applyFont="1" applyBorder="1">
      <alignment vertical="center"/>
    </xf>
    <xf numFmtId="0" fontId="0" fillId="0" borderId="2" xfId="0" applyFont="1" applyBorder="1">
      <alignment vertical="center"/>
    </xf>
    <xf numFmtId="0" fontId="0" fillId="0" borderId="4" xfId="0" applyFont="1" applyBorder="1">
      <alignment vertical="center"/>
    </xf>
    <xf numFmtId="38" fontId="4" fillId="0" borderId="3" xfId="1" applyFont="1" applyBorder="1">
      <alignment vertical="center"/>
    </xf>
    <xf numFmtId="0" fontId="21" fillId="0" borderId="5" xfId="0" applyFont="1" applyBorder="1">
      <alignment vertical="center"/>
    </xf>
    <xf numFmtId="0" fontId="21" fillId="0" borderId="6" xfId="0" applyFont="1" applyBorder="1">
      <alignment vertical="center"/>
    </xf>
    <xf numFmtId="0" fontId="21" fillId="0" borderId="7" xfId="0" applyFont="1" applyBorder="1">
      <alignment vertical="center"/>
    </xf>
    <xf numFmtId="0" fontId="0" fillId="6" borderId="0" xfId="0" applyFill="1" applyAlignment="1">
      <alignment horizontal="left" vertical="top"/>
    </xf>
    <xf numFmtId="0" fontId="22" fillId="6" borderId="0" xfId="0" applyFont="1" applyFill="1" applyAlignment="1">
      <alignment horizontal="left"/>
    </xf>
    <xf numFmtId="0" fontId="22" fillId="0" borderId="0" xfId="0" applyFont="1" applyAlignment="1">
      <alignment horizontal="left"/>
    </xf>
    <xf numFmtId="0" fontId="20" fillId="0" borderId="0" xfId="0" applyFont="1">
      <alignment vertical="center"/>
    </xf>
    <xf numFmtId="0" fontId="0" fillId="0" borderId="0" xfId="0" applyBorder="1">
      <alignment vertical="center"/>
    </xf>
    <xf numFmtId="0" fontId="7" fillId="0" borderId="3" xfId="0" applyFont="1" applyBorder="1" applyAlignment="1">
      <alignment horizontal="left" vertical="center"/>
    </xf>
    <xf numFmtId="0" fontId="7" fillId="2" borderId="0" xfId="0" applyNumberFormat="1" applyFont="1" applyFill="1" applyAlignment="1">
      <alignment horizontal="left" vertical="center" shrinkToFit="1"/>
    </xf>
    <xf numFmtId="0" fontId="10" fillId="0" borderId="3" xfId="0" applyFont="1" applyBorder="1" applyAlignment="1">
      <alignment horizontal="left" vertical="center"/>
    </xf>
    <xf numFmtId="0" fontId="5" fillId="10" borderId="0" xfId="0" applyFont="1" applyFill="1" applyBorder="1">
      <alignment vertical="center"/>
    </xf>
    <xf numFmtId="0" fontId="12" fillId="0" borderId="0" xfId="0" applyFont="1" applyBorder="1" applyAlignment="1">
      <alignment horizontal="left" vertical="center" wrapText="1"/>
    </xf>
    <xf numFmtId="38" fontId="4" fillId="0" borderId="6" xfId="1" applyFont="1" applyFill="1" applyBorder="1" applyAlignment="1">
      <alignment vertical="center" shrinkToFit="1"/>
    </xf>
    <xf numFmtId="0" fontId="4" fillId="0" borderId="0" xfId="0" applyFont="1" applyAlignment="1">
      <alignment horizontal="center" vertical="center"/>
    </xf>
    <xf numFmtId="0" fontId="4" fillId="0" borderId="0" xfId="0"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0" fontId="5" fillId="0" borderId="3" xfId="0" applyFont="1" applyBorder="1">
      <alignment vertical="center"/>
    </xf>
    <xf numFmtId="38" fontId="5" fillId="0" borderId="3" xfId="1" applyFont="1" applyBorder="1">
      <alignment vertical="center"/>
    </xf>
    <xf numFmtId="0" fontId="5" fillId="0" borderId="3" xfId="0" applyFont="1" applyBorder="1" applyAlignment="1">
      <alignment horizontal="right" vertical="center"/>
    </xf>
    <xf numFmtId="0" fontId="5" fillId="0" borderId="4" xfId="0" applyFont="1" applyBorder="1">
      <alignment vertical="center"/>
    </xf>
    <xf numFmtId="0" fontId="5" fillId="0" borderId="12" xfId="0" applyFont="1" applyBorder="1" applyAlignment="1"/>
    <xf numFmtId="0" fontId="24" fillId="0" borderId="6" xfId="0" applyFont="1" applyBorder="1">
      <alignment vertical="center"/>
    </xf>
    <xf numFmtId="0" fontId="4" fillId="0" borderId="0" xfId="0" applyFont="1" applyAlignment="1">
      <alignment horizontal="distributed" vertical="center"/>
    </xf>
    <xf numFmtId="0" fontId="7" fillId="0" borderId="9" xfId="0" applyFont="1" applyBorder="1" applyAlignment="1">
      <alignment horizontal="left" vertical="top" wrapText="1"/>
    </xf>
    <xf numFmtId="0" fontId="4" fillId="0" borderId="0" xfId="0" applyFont="1" applyAlignment="1">
      <alignment horizontal="left" vertical="center"/>
    </xf>
    <xf numFmtId="0" fontId="5" fillId="8" borderId="6" xfId="0" applyFont="1" applyFill="1" applyBorder="1">
      <alignment vertical="center"/>
    </xf>
    <xf numFmtId="0" fontId="10" fillId="3" borderId="9" xfId="0" applyFont="1" applyFill="1" applyBorder="1" applyAlignment="1">
      <alignment vertical="center"/>
    </xf>
    <xf numFmtId="0" fontId="10" fillId="3" borderId="3" xfId="0" applyFont="1" applyFill="1" applyBorder="1">
      <alignment vertical="center"/>
    </xf>
    <xf numFmtId="0" fontId="10" fillId="3" borderId="0" xfId="0" applyFont="1" applyFill="1" applyBorder="1">
      <alignment vertical="center"/>
    </xf>
    <xf numFmtId="0" fontId="10" fillId="3" borderId="6" xfId="0" applyFont="1" applyFill="1" applyBorder="1">
      <alignment vertical="center"/>
    </xf>
    <xf numFmtId="0" fontId="7" fillId="0" borderId="0" xfId="0" applyFont="1" applyBorder="1" applyAlignment="1">
      <alignment vertical="top"/>
    </xf>
    <xf numFmtId="0" fontId="4" fillId="7" borderId="8" xfId="0" applyFont="1" applyFill="1" applyBorder="1" applyAlignment="1">
      <alignment vertical="center"/>
    </xf>
    <xf numFmtId="0" fontId="4" fillId="7" borderId="9" xfId="0" applyFont="1" applyFill="1" applyBorder="1" applyAlignment="1">
      <alignment vertical="center"/>
    </xf>
    <xf numFmtId="0" fontId="4" fillId="7" borderId="10" xfId="0" applyFont="1" applyFill="1" applyBorder="1" applyAlignment="1">
      <alignment vertical="center"/>
    </xf>
    <xf numFmtId="58" fontId="10" fillId="0" borderId="0" xfId="0" applyNumberFormat="1" applyFont="1" applyAlignment="1">
      <alignment vertical="center" justifyLastLine="1" shrinkToFit="1"/>
    </xf>
    <xf numFmtId="0" fontId="20" fillId="0" borderId="0" xfId="0" applyFont="1" applyAlignment="1"/>
    <xf numFmtId="0" fontId="4" fillId="0" borderId="2" xfId="0" applyFont="1" applyBorder="1" applyAlignment="1">
      <alignment wrapText="1"/>
    </xf>
    <xf numFmtId="0" fontId="4" fillId="0" borderId="0" xfId="0" applyFont="1" applyFill="1" applyAlignment="1">
      <alignment wrapText="1"/>
    </xf>
    <xf numFmtId="20" fontId="5" fillId="0" borderId="0" xfId="0" applyNumberFormat="1" applyFont="1" applyAlignment="1">
      <alignment horizontal="center" vertical="center"/>
    </xf>
    <xf numFmtId="0" fontId="5" fillId="0" borderId="12" xfId="0" applyFont="1" applyBorder="1" applyAlignment="1">
      <alignment horizontal="center" vertical="center"/>
    </xf>
    <xf numFmtId="0" fontId="4" fillId="0" borderId="0" xfId="0" applyFont="1" applyAlignment="1">
      <alignment horizontal="center" vertical="center"/>
    </xf>
    <xf numFmtId="0" fontId="5" fillId="0" borderId="2" xfId="0" applyFont="1" applyBorder="1">
      <alignment vertical="center"/>
    </xf>
    <xf numFmtId="38" fontId="4" fillId="0" borderId="5" xfId="1" applyFont="1" applyFill="1" applyBorder="1">
      <alignment vertical="center"/>
    </xf>
    <xf numFmtId="38" fontId="4" fillId="0" borderId="6" xfId="1" applyFont="1" applyFill="1" applyBorder="1">
      <alignment vertical="center"/>
    </xf>
    <xf numFmtId="38" fontId="4" fillId="0" borderId="6" xfId="1" applyFont="1" applyBorder="1" applyAlignment="1">
      <alignment vertical="center" shrinkToFit="1"/>
    </xf>
    <xf numFmtId="0" fontId="6" fillId="0" borderId="9" xfId="0" applyFont="1" applyBorder="1">
      <alignment vertical="center"/>
    </xf>
    <xf numFmtId="0" fontId="6" fillId="0" borderId="10" xfId="0" applyFont="1" applyBorder="1">
      <alignment vertical="center"/>
    </xf>
    <xf numFmtId="0" fontId="6" fillId="2" borderId="0" xfId="0" applyFont="1" applyFill="1">
      <alignment vertical="center"/>
    </xf>
    <xf numFmtId="0" fontId="28" fillId="6" borderId="0" xfId="2" applyFont="1" applyFill="1">
      <alignment vertical="center"/>
    </xf>
    <xf numFmtId="0" fontId="27" fillId="6" borderId="0" xfId="2" applyFont="1" applyFill="1" applyAlignment="1">
      <alignment horizontal="center" vertical="center" wrapText="1"/>
    </xf>
    <xf numFmtId="0" fontId="27" fillId="6" borderId="0" xfId="2" applyFont="1" applyFill="1" applyAlignment="1">
      <alignment vertical="center" wrapText="1"/>
    </xf>
    <xf numFmtId="0" fontId="27" fillId="0" borderId="0" xfId="2" applyFont="1" applyAlignment="1">
      <alignment horizontal="center" vertical="center" wrapText="1"/>
    </xf>
    <xf numFmtId="0" fontId="28" fillId="6" borderId="0" xfId="2" applyFont="1" applyFill="1" applyAlignment="1">
      <alignment horizontal="center" vertical="center"/>
    </xf>
    <xf numFmtId="0" fontId="28" fillId="0" borderId="0" xfId="2" applyFont="1">
      <alignment vertical="center"/>
    </xf>
    <xf numFmtId="0" fontId="28" fillId="11" borderId="14" xfId="2" applyFont="1" applyFill="1" applyBorder="1" applyAlignment="1">
      <alignment horizontal="center" vertical="center"/>
    </xf>
    <xf numFmtId="0" fontId="28" fillId="6" borderId="15" xfId="2" applyFont="1" applyFill="1" applyBorder="1" applyAlignment="1">
      <alignment horizontal="left" vertical="center"/>
    </xf>
    <xf numFmtId="0" fontId="28" fillId="12" borderId="15" xfId="2" applyFont="1" applyFill="1" applyBorder="1" applyAlignment="1">
      <alignment horizontal="left" vertical="center"/>
    </xf>
    <xf numFmtId="0" fontId="28" fillId="12" borderId="15" xfId="2" applyFont="1" applyFill="1" applyBorder="1">
      <alignment vertical="center"/>
    </xf>
    <xf numFmtId="0" fontId="28" fillId="6" borderId="15" xfId="2" applyFont="1" applyFill="1" applyBorder="1">
      <alignment vertical="center"/>
    </xf>
    <xf numFmtId="0" fontId="28" fillId="0" borderId="15" xfId="2" applyFont="1" applyBorder="1">
      <alignment vertical="center"/>
    </xf>
    <xf numFmtId="0" fontId="28" fillId="0" borderId="15" xfId="2" applyFont="1" applyBorder="1" applyAlignment="1">
      <alignment horizontal="left" vertical="center"/>
    </xf>
    <xf numFmtId="0" fontId="28" fillId="6" borderId="16" xfId="2" applyFont="1" applyFill="1" applyBorder="1" applyAlignment="1">
      <alignment horizontal="left" vertical="center"/>
    </xf>
    <xf numFmtId="0" fontId="28" fillId="6" borderId="0" xfId="2" applyFont="1" applyFill="1" applyAlignment="1">
      <alignment horizontal="left" vertical="center"/>
    </xf>
    <xf numFmtId="0" fontId="28" fillId="11" borderId="0" xfId="2" applyFont="1" applyFill="1" applyAlignment="1">
      <alignment horizontal="center" vertical="center"/>
    </xf>
    <xf numFmtId="0" fontId="28" fillId="11" borderId="0" xfId="2" applyFont="1" applyFill="1">
      <alignment vertical="center"/>
    </xf>
    <xf numFmtId="0" fontId="28" fillId="11" borderId="0" xfId="2" applyFont="1" applyFill="1" applyAlignment="1">
      <alignment horizontal="left" vertical="center"/>
    </xf>
    <xf numFmtId="0" fontId="31" fillId="6" borderId="0" xfId="2" applyFont="1" applyFill="1" applyAlignment="1">
      <alignment horizontal="left" vertical="center"/>
    </xf>
    <xf numFmtId="0" fontId="31" fillId="6" borderId="0" xfId="2" applyFont="1" applyFill="1">
      <alignment vertical="center"/>
    </xf>
    <xf numFmtId="0" fontId="28" fillId="6" borderId="17" xfId="2" applyFont="1" applyFill="1" applyBorder="1" applyAlignment="1">
      <alignment horizontal="center" vertical="center"/>
    </xf>
    <xf numFmtId="0" fontId="28" fillId="12" borderId="0" xfId="2" applyFont="1" applyFill="1" applyAlignment="1">
      <alignment horizontal="left" vertical="center"/>
    </xf>
    <xf numFmtId="0" fontId="28" fillId="6" borderId="18" xfId="2" applyFont="1" applyFill="1" applyBorder="1" applyAlignment="1">
      <alignment horizontal="left" vertical="center"/>
    </xf>
    <xf numFmtId="0" fontId="28" fillId="0" borderId="0" xfId="2" applyFont="1" applyAlignment="1">
      <alignment horizontal="left" vertical="center"/>
    </xf>
    <xf numFmtId="0" fontId="28" fillId="11" borderId="19" xfId="2" applyFont="1" applyFill="1" applyBorder="1" applyAlignment="1">
      <alignment horizontal="center" vertical="center"/>
    </xf>
    <xf numFmtId="0" fontId="28" fillId="11" borderId="20" xfId="2" applyFont="1" applyFill="1" applyBorder="1" applyAlignment="1">
      <alignment horizontal="center" vertical="center"/>
    </xf>
    <xf numFmtId="0" fontId="28" fillId="11" borderId="20" xfId="2" applyFont="1" applyFill="1" applyBorder="1">
      <alignment vertical="center"/>
    </xf>
    <xf numFmtId="0" fontId="28" fillId="6" borderId="20" xfId="2" applyFont="1" applyFill="1" applyBorder="1">
      <alignment vertical="center"/>
    </xf>
    <xf numFmtId="0" fontId="28" fillId="12" borderId="20" xfId="2" applyFont="1" applyFill="1" applyBorder="1">
      <alignment vertical="center"/>
    </xf>
    <xf numFmtId="0" fontId="28" fillId="6" borderId="21" xfId="2" applyFont="1" applyFill="1" applyBorder="1">
      <alignment vertical="center"/>
    </xf>
    <xf numFmtId="177" fontId="28" fillId="6" borderId="0" xfId="2" applyNumberFormat="1" applyFont="1" applyFill="1">
      <alignment vertical="center"/>
    </xf>
    <xf numFmtId="3" fontId="28" fillId="6" borderId="0" xfId="2" applyNumberFormat="1" applyFont="1" applyFill="1">
      <alignment vertical="center"/>
    </xf>
    <xf numFmtId="3" fontId="28" fillId="0" borderId="0" xfId="2" applyNumberFormat="1" applyFont="1">
      <alignment vertical="center"/>
    </xf>
    <xf numFmtId="0" fontId="33" fillId="11" borderId="0" xfId="2" applyFont="1" applyFill="1" applyAlignment="1"/>
    <xf numFmtId="0" fontId="28" fillId="0" borderId="0" xfId="2" applyFont="1" applyAlignment="1">
      <alignment horizontal="center" vertical="center"/>
    </xf>
    <xf numFmtId="0" fontId="33" fillId="0" borderId="0" xfId="2" applyFont="1" applyAlignment="1"/>
    <xf numFmtId="0" fontId="23" fillId="0" borderId="0" xfId="2">
      <alignment vertical="center"/>
    </xf>
    <xf numFmtId="0" fontId="31" fillId="6" borderId="0" xfId="2" applyFont="1" applyFill="1" applyAlignment="1">
      <alignment horizontal="center" vertical="center"/>
    </xf>
    <xf numFmtId="0" fontId="28" fillId="6" borderId="0" xfId="2" applyFont="1" applyFill="1" applyAlignment="1">
      <alignment horizontal="right"/>
    </xf>
    <xf numFmtId="0" fontId="34" fillId="0" borderId="0" xfId="2" applyFont="1" applyAlignment="1">
      <alignment horizontal="right" vertical="center"/>
    </xf>
    <xf numFmtId="0" fontId="34" fillId="6" borderId="0" xfId="2" applyFont="1" applyFill="1" applyAlignment="1">
      <alignment horizontal="right" vertical="center"/>
    </xf>
    <xf numFmtId="0" fontId="28" fillId="13" borderId="22" xfId="2" applyFont="1" applyFill="1" applyBorder="1" applyAlignment="1">
      <alignment horizontal="center" vertical="center"/>
    </xf>
    <xf numFmtId="0" fontId="34" fillId="6" borderId="0" xfId="2" applyFont="1" applyFill="1" applyAlignment="1">
      <alignment horizontal="left" vertical="center"/>
    </xf>
    <xf numFmtId="0" fontId="28" fillId="6" borderId="0" xfId="2" applyFont="1" applyFill="1" applyAlignment="1">
      <alignment horizontal="right" vertical="center"/>
    </xf>
    <xf numFmtId="0" fontId="28" fillId="13" borderId="22" xfId="2" applyFont="1" applyFill="1" applyBorder="1" applyAlignment="1">
      <alignment horizontal="left" vertical="center"/>
    </xf>
    <xf numFmtId="0" fontId="33" fillId="6" borderId="0" xfId="2" applyFont="1" applyFill="1">
      <alignment vertical="center"/>
    </xf>
    <xf numFmtId="0" fontId="33" fillId="0" borderId="0" xfId="2" applyFont="1">
      <alignment vertical="center"/>
    </xf>
    <xf numFmtId="0" fontId="31" fillId="0" borderId="0" xfId="2" applyFont="1" applyAlignment="1">
      <alignment horizontal="center" vertical="center"/>
    </xf>
    <xf numFmtId="0" fontId="28" fillId="0" borderId="0" xfId="2" applyFont="1" applyAlignment="1">
      <alignment horizontal="right"/>
    </xf>
    <xf numFmtId="0" fontId="28" fillId="6" borderId="0" xfId="2" applyFont="1" applyFill="1" applyAlignment="1">
      <alignment horizontal="left" vertical="center" wrapText="1"/>
    </xf>
    <xf numFmtId="0" fontId="34" fillId="0" borderId="0" xfId="2" applyFont="1">
      <alignment vertical="center"/>
    </xf>
    <xf numFmtId="0" fontId="35" fillId="6" borderId="0" xfId="2" applyFont="1" applyFill="1">
      <alignment vertical="center"/>
    </xf>
    <xf numFmtId="0" fontId="33" fillId="6" borderId="0" xfId="2" applyFont="1" applyFill="1" applyAlignment="1">
      <alignment horizontal="right"/>
    </xf>
    <xf numFmtId="0" fontId="28" fillId="6" borderId="0" xfId="2" applyFont="1" applyFill="1" applyAlignment="1">
      <alignment horizontal="left" vertical="top"/>
    </xf>
    <xf numFmtId="0" fontId="28" fillId="0" borderId="0" xfId="2" applyFont="1" applyAlignment="1">
      <alignment horizontal="left" vertical="top"/>
    </xf>
    <xf numFmtId="38" fontId="6" fillId="0" borderId="3" xfId="1" applyFont="1" applyFill="1" applyBorder="1" applyAlignment="1">
      <alignment vertical="center" shrinkToFit="1"/>
    </xf>
    <xf numFmtId="0" fontId="39" fillId="0" borderId="0" xfId="0" applyFont="1">
      <alignment vertical="center"/>
    </xf>
    <xf numFmtId="0" fontId="40" fillId="0" borderId="0" xfId="0" applyFont="1">
      <alignment vertical="center"/>
    </xf>
    <xf numFmtId="0" fontId="6" fillId="0" borderId="0" xfId="0" applyFont="1" applyAlignment="1">
      <alignment horizontal="distributed" vertical="center"/>
    </xf>
    <xf numFmtId="0" fontId="6" fillId="0" borderId="0" xfId="0" applyFont="1" applyFill="1">
      <alignment vertical="center"/>
    </xf>
    <xf numFmtId="0" fontId="6" fillId="0" borderId="0" xfId="0" applyFont="1" applyAlignment="1">
      <alignment vertical="center"/>
    </xf>
    <xf numFmtId="0" fontId="25" fillId="0" borderId="0" xfId="0" applyFont="1">
      <alignment vertical="center"/>
    </xf>
    <xf numFmtId="0" fontId="42" fillId="0" borderId="0" xfId="0" applyFont="1" applyAlignment="1">
      <alignment horizontal="distributed" vertical="center"/>
    </xf>
    <xf numFmtId="0" fontId="6" fillId="0" borderId="0" xfId="0" applyFont="1" applyAlignment="1">
      <alignment horizontal="right" vertical="center"/>
    </xf>
    <xf numFmtId="0" fontId="6" fillId="6" borderId="0" xfId="0" applyFont="1" applyFill="1">
      <alignment vertical="center"/>
    </xf>
    <xf numFmtId="0" fontId="25" fillId="0" borderId="8" xfId="0" applyFont="1" applyFill="1" applyBorder="1" applyAlignment="1">
      <alignment vertical="center"/>
    </xf>
    <xf numFmtId="0" fontId="25" fillId="0" borderId="9"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5" fillId="0" borderId="9" xfId="0" applyFont="1" applyBorder="1" applyAlignment="1">
      <alignment vertical="center"/>
    </xf>
    <xf numFmtId="0" fontId="25" fillId="0" borderId="10" xfId="0" applyFont="1" applyBorder="1" applyAlignment="1">
      <alignment vertical="center"/>
    </xf>
    <xf numFmtId="0" fontId="25" fillId="0" borderId="2" xfId="0" applyFont="1" applyBorder="1">
      <alignment vertical="center"/>
    </xf>
    <xf numFmtId="0" fontId="25" fillId="0" borderId="3" xfId="0" applyFont="1" applyBorder="1">
      <alignment vertical="center"/>
    </xf>
    <xf numFmtId="0" fontId="25" fillId="0" borderId="4" xfId="0" applyFont="1" applyBorder="1">
      <alignment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7" borderId="2" xfId="0" applyFont="1" applyFill="1" applyBorder="1" applyAlignment="1">
      <alignment vertical="center"/>
    </xf>
    <xf numFmtId="0" fontId="25" fillId="7" borderId="3" xfId="0" applyFont="1" applyFill="1" applyBorder="1" applyAlignment="1">
      <alignment vertical="center"/>
    </xf>
    <xf numFmtId="0" fontId="25" fillId="7" borderId="4" xfId="0" applyFont="1" applyFill="1" applyBorder="1" applyAlignment="1">
      <alignment vertical="center"/>
    </xf>
    <xf numFmtId="0" fontId="25" fillId="0" borderId="8" xfId="0" applyFont="1" applyBorder="1" applyAlignment="1">
      <alignment vertical="center"/>
    </xf>
    <xf numFmtId="0" fontId="25" fillId="7" borderId="11" xfId="0" applyFont="1" applyFill="1" applyBorder="1" applyAlignment="1">
      <alignment vertical="center"/>
    </xf>
    <xf numFmtId="0" fontId="25" fillId="7" borderId="0" xfId="0" applyFont="1" applyFill="1" applyBorder="1" applyAlignment="1">
      <alignment vertical="center"/>
    </xf>
    <xf numFmtId="0" fontId="25" fillId="7" borderId="12" xfId="0" applyFont="1" applyFill="1" applyBorder="1" applyAlignment="1">
      <alignment vertical="center"/>
    </xf>
    <xf numFmtId="0" fontId="25" fillId="0" borderId="9" xfId="0" applyFont="1" applyBorder="1">
      <alignment vertical="center"/>
    </xf>
    <xf numFmtId="0" fontId="25" fillId="0" borderId="10" xfId="0" applyFont="1" applyBorder="1">
      <alignment vertical="center"/>
    </xf>
    <xf numFmtId="0" fontId="25" fillId="0" borderId="8" xfId="0" applyFont="1" applyBorder="1">
      <alignment vertical="center"/>
    </xf>
    <xf numFmtId="0" fontId="25" fillId="7" borderId="5" xfId="0" applyFont="1" applyFill="1" applyBorder="1" applyAlignment="1">
      <alignment horizontal="right" vertical="top"/>
    </xf>
    <xf numFmtId="0" fontId="25" fillId="7" borderId="6" xfId="0" applyFont="1" applyFill="1" applyBorder="1" applyAlignment="1">
      <alignment vertical="top"/>
    </xf>
    <xf numFmtId="0" fontId="25" fillId="7" borderId="7" xfId="0" applyFont="1" applyFill="1" applyBorder="1" applyAlignment="1">
      <alignment vertical="top"/>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Fill="1" applyBorder="1" applyAlignment="1">
      <alignment horizontal="left" vertical="center" wrapText="1"/>
    </xf>
    <xf numFmtId="0" fontId="25" fillId="0" borderId="3" xfId="0" applyFont="1" applyBorder="1" applyAlignment="1">
      <alignment horizontal="left" vertical="center"/>
    </xf>
    <xf numFmtId="0" fontId="25" fillId="0" borderId="0" xfId="0" applyFont="1" applyAlignment="1">
      <alignment vertical="top"/>
    </xf>
    <xf numFmtId="0" fontId="25" fillId="0" borderId="12" xfId="0" applyFont="1" applyBorder="1" applyAlignment="1">
      <alignment vertical="top"/>
    </xf>
    <xf numFmtId="0" fontId="25" fillId="0" borderId="11" xfId="0" applyFont="1" applyBorder="1" applyAlignment="1">
      <alignment vertical="top"/>
    </xf>
    <xf numFmtId="0" fontId="25" fillId="8" borderId="0" xfId="0" applyNumberFormat="1" applyFont="1" applyFill="1" applyAlignment="1">
      <alignment horizontal="left" vertical="center" shrinkToFit="1"/>
    </xf>
    <xf numFmtId="0" fontId="25" fillId="0" borderId="6" xfId="0" applyFont="1" applyBorder="1" applyAlignment="1">
      <alignment vertical="top"/>
    </xf>
    <xf numFmtId="0" fontId="40" fillId="0" borderId="3" xfId="0" applyFont="1" applyBorder="1">
      <alignment vertical="center"/>
    </xf>
    <xf numFmtId="0" fontId="25" fillId="0" borderId="0" xfId="0" applyFont="1" applyBorder="1" applyAlignment="1">
      <alignment vertical="center"/>
    </xf>
    <xf numFmtId="0" fontId="25" fillId="0" borderId="12" xfId="0" applyFont="1" applyBorder="1" applyAlignment="1">
      <alignment vertical="center"/>
    </xf>
    <xf numFmtId="0" fontId="25" fillId="0" borderId="2" xfId="0" applyFont="1" applyFill="1" applyBorder="1" applyAlignment="1">
      <alignment vertical="center"/>
    </xf>
    <xf numFmtId="0" fontId="25" fillId="6" borderId="3" xfId="0" applyFont="1" applyFill="1" applyBorder="1">
      <alignment vertical="center"/>
    </xf>
    <xf numFmtId="0" fontId="25" fillId="0" borderId="3" xfId="0" applyFont="1" applyBorder="1" applyAlignment="1">
      <alignment horizontal="left" vertical="center" shrinkToFit="1"/>
    </xf>
    <xf numFmtId="0" fontId="25" fillId="6" borderId="3" xfId="0" applyFont="1" applyFill="1" applyBorder="1" applyAlignment="1">
      <alignment vertical="center"/>
    </xf>
    <xf numFmtId="0" fontId="25" fillId="6" borderId="4" xfId="0" applyFont="1" applyFill="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5" fillId="6" borderId="6" xfId="0" applyFont="1" applyFill="1" applyBorder="1">
      <alignment vertical="center"/>
    </xf>
    <xf numFmtId="0" fontId="25" fillId="0" borderId="6" xfId="0" applyFont="1" applyBorder="1" applyAlignment="1">
      <alignment horizontal="left" vertical="center" shrinkToFit="1"/>
    </xf>
    <xf numFmtId="0" fontId="25" fillId="6" borderId="6" xfId="0" applyFont="1" applyFill="1" applyBorder="1" applyAlignment="1">
      <alignment vertical="center"/>
    </xf>
    <xf numFmtId="0" fontId="25" fillId="6" borderId="7" xfId="0" applyFont="1" applyFill="1" applyBorder="1" applyAlignment="1">
      <alignment vertical="center"/>
    </xf>
    <xf numFmtId="0" fontId="25" fillId="0" borderId="9" xfId="0" applyFont="1" applyFill="1" applyBorder="1" applyAlignment="1">
      <alignment vertical="center" wrapText="1"/>
    </xf>
    <xf numFmtId="0" fontId="25" fillId="0" borderId="9" xfId="0" applyFont="1" applyFill="1" applyBorder="1" applyAlignment="1">
      <alignment horizontal="left" vertical="top" wrapText="1"/>
    </xf>
    <xf numFmtId="0" fontId="40" fillId="0" borderId="0" xfId="0" applyFont="1" applyFill="1">
      <alignment vertical="center"/>
    </xf>
    <xf numFmtId="0" fontId="46" fillId="0" borderId="0" xfId="0" applyFont="1" applyFill="1">
      <alignment vertical="center"/>
    </xf>
    <xf numFmtId="0" fontId="6" fillId="0" borderId="0" xfId="0" applyFont="1" applyFill="1" applyAlignment="1">
      <alignment horizontal="righ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47" fillId="0" borderId="0" xfId="0" applyFont="1" applyAlignment="1">
      <alignment horizontal="center" vertical="center"/>
    </xf>
    <xf numFmtId="0" fontId="6" fillId="0" borderId="2" xfId="0" applyFont="1" applyBorder="1">
      <alignment vertical="center"/>
    </xf>
    <xf numFmtId="0" fontId="6" fillId="0" borderId="4" xfId="0" applyFont="1" applyBorder="1">
      <alignment vertical="center"/>
    </xf>
    <xf numFmtId="0" fontId="6" fillId="0" borderId="11" xfId="0" applyFont="1" applyBorder="1">
      <alignment vertical="center"/>
    </xf>
    <xf numFmtId="0" fontId="48" fillId="0" borderId="0" xfId="0" applyFont="1" applyBorder="1">
      <alignment vertical="center"/>
    </xf>
    <xf numFmtId="38" fontId="6" fillId="0" borderId="0" xfId="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38" fontId="6" fillId="0" borderId="0" xfId="1" applyFont="1" applyBorder="1" applyAlignment="1">
      <alignment horizontal="right" vertical="center"/>
    </xf>
    <xf numFmtId="0" fontId="48" fillId="0" borderId="6" xfId="0" applyFont="1" applyBorder="1">
      <alignment vertical="center"/>
    </xf>
    <xf numFmtId="0" fontId="40" fillId="0" borderId="6" xfId="0" applyFont="1" applyBorder="1">
      <alignment vertical="center"/>
    </xf>
    <xf numFmtId="0" fontId="6" fillId="0" borderId="3" xfId="0" applyFont="1" applyBorder="1" applyAlignment="1">
      <alignment vertical="center" wrapText="1"/>
    </xf>
    <xf numFmtId="0" fontId="6" fillId="0" borderId="2" xfId="0" applyFont="1" applyFill="1" applyBorder="1" applyAlignment="1"/>
    <xf numFmtId="0" fontId="6" fillId="0" borderId="3" xfId="0" applyFont="1" applyFill="1" applyBorder="1" applyAlignment="1"/>
    <xf numFmtId="0" fontId="6" fillId="0" borderId="4" xfId="0" applyFont="1" applyFill="1" applyBorder="1" applyAlignment="1"/>
    <xf numFmtId="0" fontId="19" fillId="0" borderId="2" xfId="0"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horizontal="left" vertical="center"/>
    </xf>
    <xf numFmtId="0" fontId="6" fillId="0" borderId="6" xfId="0" applyFont="1" applyBorder="1" applyAlignment="1">
      <alignment vertical="center" wrapText="1"/>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alignment horizontal="right" vertical="center"/>
    </xf>
    <xf numFmtId="0" fontId="6" fillId="0" borderId="7" xfId="0" applyFont="1" applyFill="1" applyBorder="1" applyAlignment="1">
      <alignment vertical="center"/>
    </xf>
    <xf numFmtId="0" fontId="6" fillId="0" borderId="6" xfId="0" applyFont="1" applyFill="1" applyBorder="1" applyAlignment="1">
      <alignment horizontal="left" vertical="center"/>
    </xf>
    <xf numFmtId="38" fontId="6" fillId="0" borderId="3" xfId="1" applyFont="1" applyBorder="1">
      <alignment vertical="center"/>
    </xf>
    <xf numFmtId="0" fontId="6" fillId="0" borderId="3" xfId="0" applyFont="1" applyBorder="1" applyAlignment="1">
      <alignment horizontal="right" vertical="center"/>
    </xf>
    <xf numFmtId="0" fontId="19" fillId="0" borderId="2" xfId="0" applyFont="1" applyBorder="1">
      <alignment vertical="center"/>
    </xf>
    <xf numFmtId="0" fontId="6" fillId="0" borderId="12" xfId="0" applyFont="1" applyBorder="1" applyAlignment="1"/>
    <xf numFmtId="38" fontId="6" fillId="0" borderId="6" xfId="1" applyFont="1" applyFill="1" applyBorder="1" applyAlignment="1">
      <alignment vertical="center"/>
    </xf>
    <xf numFmtId="0" fontId="6" fillId="0" borderId="2" xfId="0" applyFont="1" applyBorder="1" applyAlignment="1">
      <alignment wrapText="1"/>
    </xf>
    <xf numFmtId="0" fontId="6" fillId="0" borderId="3" xfId="0" applyFont="1" applyBorder="1" applyAlignment="1">
      <alignment wrapText="1"/>
    </xf>
    <xf numFmtId="38" fontId="6" fillId="0" borderId="3" xfId="1" applyFont="1" applyFill="1" applyBorder="1" applyAlignment="1"/>
    <xf numFmtId="0" fontId="6" fillId="0" borderId="11" xfId="0" applyFont="1" applyBorder="1" applyAlignment="1">
      <alignment wrapText="1"/>
    </xf>
    <xf numFmtId="0" fontId="6" fillId="0" borderId="0" xfId="0" applyFont="1" applyAlignment="1">
      <alignment wrapText="1"/>
    </xf>
    <xf numFmtId="0" fontId="6" fillId="0" borderId="0" xfId="0" applyFont="1" applyBorder="1" applyAlignment="1"/>
    <xf numFmtId="0" fontId="6" fillId="0" borderId="0" xfId="0" applyFont="1" applyBorder="1" applyAlignment="1">
      <alignment wrapText="1"/>
    </xf>
    <xf numFmtId="0" fontId="6" fillId="0" borderId="11" xfId="0" applyFont="1" applyFill="1" applyBorder="1" applyAlignment="1"/>
    <xf numFmtId="0" fontId="6" fillId="0" borderId="0" xfId="0" applyFont="1" applyFill="1" applyBorder="1" applyAlignment="1"/>
    <xf numFmtId="0" fontId="6" fillId="0" borderId="12" xfId="0" applyFont="1" applyFill="1" applyBorder="1" applyAlignment="1"/>
    <xf numFmtId="0" fontId="6" fillId="0" borderId="11" xfId="0" applyFont="1" applyFill="1" applyBorder="1" applyAlignment="1">
      <alignment vertical="center"/>
    </xf>
    <xf numFmtId="0" fontId="6" fillId="0" borderId="0" xfId="0" applyFont="1" applyFill="1" applyBorder="1" applyAlignment="1">
      <alignment horizontal="left" vertical="center"/>
    </xf>
    <xf numFmtId="38" fontId="6" fillId="0" borderId="0" xfId="1" applyFont="1" applyFill="1" applyBorder="1" applyAlignment="1"/>
    <xf numFmtId="38" fontId="6" fillId="0" borderId="0" xfId="1" applyFont="1" applyFill="1" applyBorder="1" applyAlignment="1">
      <alignment vertical="center"/>
    </xf>
    <xf numFmtId="0" fontId="6" fillId="0" borderId="5" xfId="0" applyFont="1" applyBorder="1" applyAlignment="1">
      <alignment wrapText="1"/>
    </xf>
    <xf numFmtId="0" fontId="6" fillId="0" borderId="6" xfId="0" applyFont="1" applyBorder="1" applyAlignment="1">
      <alignment wrapText="1"/>
    </xf>
    <xf numFmtId="0" fontId="6" fillId="0" borderId="5" xfId="0" applyFont="1" applyFill="1" applyBorder="1" applyAlignment="1"/>
    <xf numFmtId="0" fontId="6" fillId="0" borderId="6" xfId="0" applyFont="1" applyFill="1" applyBorder="1" applyAlignment="1"/>
    <xf numFmtId="0" fontId="6" fillId="0" borderId="7" xfId="0" applyFont="1" applyFill="1" applyBorder="1" applyAlignment="1"/>
    <xf numFmtId="0" fontId="19" fillId="0" borderId="0" xfId="0" applyFont="1" applyAlignment="1">
      <alignment horizontal="center" vertical="center"/>
    </xf>
    <xf numFmtId="0" fontId="19" fillId="0" borderId="0" xfId="0" applyFont="1">
      <alignment vertical="center"/>
    </xf>
    <xf numFmtId="0" fontId="6" fillId="0" borderId="0" xfId="0" applyFont="1" applyFill="1" applyAlignment="1">
      <alignment vertical="center"/>
    </xf>
    <xf numFmtId="0" fontId="40" fillId="0" borderId="2" xfId="0" applyFont="1" applyBorder="1">
      <alignment vertical="center"/>
    </xf>
    <xf numFmtId="0" fontId="40" fillId="0" borderId="4" xfId="0" applyFont="1" applyBorder="1">
      <alignment vertical="center"/>
    </xf>
    <xf numFmtId="0" fontId="25" fillId="0" borderId="11" xfId="0" applyFont="1" applyBorder="1">
      <alignment vertical="center"/>
    </xf>
    <xf numFmtId="0" fontId="25" fillId="0" borderId="0" xfId="0" applyFont="1" applyBorder="1">
      <alignment vertical="center"/>
    </xf>
    <xf numFmtId="0" fontId="25" fillId="0" borderId="12" xfId="0" applyFont="1" applyBorder="1">
      <alignment vertical="center"/>
    </xf>
    <xf numFmtId="0" fontId="25" fillId="0" borderId="0" xfId="0" quotePrefix="1" applyFont="1" applyBorder="1">
      <alignment vertical="center"/>
    </xf>
    <xf numFmtId="0" fontId="25" fillId="0" borderId="5" xfId="0" applyFont="1" applyBorder="1">
      <alignment vertical="center"/>
    </xf>
    <xf numFmtId="0" fontId="25" fillId="0" borderId="6" xfId="0" applyFont="1" applyBorder="1">
      <alignment vertical="center"/>
    </xf>
    <xf numFmtId="0" fontId="25" fillId="0" borderId="7" xfId="0" applyFont="1" applyBorder="1">
      <alignment vertical="center"/>
    </xf>
    <xf numFmtId="0" fontId="6" fillId="0" borderId="0" xfId="0" applyFont="1" applyFill="1" applyAlignment="1">
      <alignment vertical="center" shrinkToFit="1"/>
    </xf>
    <xf numFmtId="0" fontId="6" fillId="0" borderId="0" xfId="0" applyNumberFormat="1" applyFont="1" applyAlignment="1">
      <alignment vertical="center" shrinkToFit="1"/>
    </xf>
    <xf numFmtId="0" fontId="6" fillId="0" borderId="0" xfId="0" applyFont="1" applyAlignment="1">
      <alignment vertical="center" shrinkToFit="1"/>
    </xf>
    <xf numFmtId="0" fontId="6" fillId="8" borderId="0" xfId="0" applyFont="1" applyFill="1" applyAlignment="1">
      <alignment vertical="center"/>
    </xf>
    <xf numFmtId="38" fontId="6" fillId="0" borderId="0" xfId="1" applyFont="1" applyFill="1" applyAlignment="1">
      <alignment vertical="center"/>
    </xf>
    <xf numFmtId="0" fontId="25" fillId="0" borderId="3" xfId="0" applyFont="1" applyFill="1" applyBorder="1" applyAlignment="1">
      <alignment horizontal="left" vertical="center"/>
    </xf>
    <xf numFmtId="0" fontId="25" fillId="0" borderId="0" xfId="0" applyFont="1" applyFill="1" applyBorder="1" applyAlignment="1">
      <alignment vertical="top"/>
    </xf>
    <xf numFmtId="0" fontId="25" fillId="0" borderId="0" xfId="0" applyNumberFormat="1" applyFont="1" applyFill="1" applyAlignment="1">
      <alignment horizontal="left" vertical="center" shrinkToFit="1"/>
    </xf>
    <xf numFmtId="38" fontId="6" fillId="0" borderId="3" xfId="1" applyFont="1" applyFill="1" applyBorder="1" applyAlignment="1">
      <alignment vertical="center"/>
    </xf>
    <xf numFmtId="0" fontId="6" fillId="0" borderId="0" xfId="0" applyFont="1" applyFill="1" applyBorder="1" applyAlignment="1">
      <alignment horizontal="center"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50" fillId="0" borderId="0" xfId="0" applyFont="1">
      <alignment vertical="center"/>
    </xf>
    <xf numFmtId="0" fontId="40" fillId="0" borderId="0" xfId="0" applyFont="1" applyFill="1" applyBorder="1" applyAlignment="1">
      <alignment horizontal="left" vertical="top"/>
    </xf>
    <xf numFmtId="0" fontId="51" fillId="0" borderId="0" xfId="0" applyFont="1" applyFill="1" applyBorder="1" applyAlignment="1">
      <alignment horizontal="left"/>
    </xf>
    <xf numFmtId="0" fontId="51" fillId="0" borderId="0" xfId="0" applyFont="1" applyBorder="1" applyAlignment="1">
      <alignment horizontal="left"/>
    </xf>
    <xf numFmtId="0" fontId="6" fillId="0" borderId="0" xfId="0" applyFont="1" applyAlignment="1">
      <alignment vertical="top"/>
    </xf>
    <xf numFmtId="38" fontId="6" fillId="0" borderId="0" xfId="1" applyFont="1" applyFill="1" applyAlignment="1">
      <alignment horizontal="right" vertical="center"/>
    </xf>
    <xf numFmtId="38" fontId="6" fillId="0" borderId="0" xfId="1" applyFont="1" applyAlignment="1">
      <alignment horizontal="right" vertical="center"/>
    </xf>
    <xf numFmtId="0" fontId="19" fillId="0" borderId="3" xfId="0" applyFont="1" applyFill="1" applyBorder="1" applyAlignment="1">
      <alignment vertical="center"/>
    </xf>
    <xf numFmtId="0" fontId="19" fillId="0" borderId="4"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horizontal="right" vertical="center"/>
    </xf>
    <xf numFmtId="0" fontId="6" fillId="0" borderId="4" xfId="0" applyFont="1" applyFill="1" applyBorder="1" applyAlignment="1">
      <alignment vertical="center"/>
    </xf>
    <xf numFmtId="0" fontId="6" fillId="0" borderId="0" xfId="0" applyFont="1" applyFill="1" applyBorder="1" applyAlignment="1">
      <alignment horizontal="right" vertical="center"/>
    </xf>
    <xf numFmtId="0" fontId="6" fillId="0" borderId="12" xfId="0" applyFont="1" applyFill="1" applyBorder="1" applyAlignment="1">
      <alignment vertical="center"/>
    </xf>
    <xf numFmtId="38" fontId="6" fillId="0" borderId="6" xfId="1" applyFont="1" applyFill="1" applyBorder="1" applyAlignment="1">
      <alignment vertical="center" shrinkToFit="1"/>
    </xf>
    <xf numFmtId="0" fontId="19" fillId="0" borderId="0" xfId="0" applyFont="1" applyFill="1" applyBorder="1" applyAlignment="1">
      <alignment vertical="center"/>
    </xf>
    <xf numFmtId="0" fontId="19" fillId="0" borderId="12" xfId="0" applyFont="1" applyFill="1" applyBorder="1" applyAlignment="1">
      <alignment vertical="center"/>
    </xf>
    <xf numFmtId="0" fontId="44" fillId="0" borderId="0" xfId="0" applyFont="1" applyBorder="1" applyAlignment="1">
      <alignment horizontal="left" vertical="center" wrapText="1"/>
    </xf>
    <xf numFmtId="0" fontId="6" fillId="0" borderId="12" xfId="0" applyFont="1" applyBorder="1" applyAlignment="1">
      <alignment wrapText="1"/>
    </xf>
    <xf numFmtId="0" fontId="6" fillId="0" borderId="7" xfId="0" applyFont="1" applyBorder="1" applyAlignment="1">
      <alignment wrapText="1"/>
    </xf>
    <xf numFmtId="0" fontId="6" fillId="0" borderId="0" xfId="0" applyFont="1" applyAlignment="1">
      <alignment horizontal="left" vertical="center" shrinkToFit="1"/>
    </xf>
    <xf numFmtId="0" fontId="6" fillId="0" borderId="10" xfId="0" applyFont="1" applyBorder="1" applyAlignment="1">
      <alignment vertical="center"/>
    </xf>
    <xf numFmtId="0" fontId="6" fillId="3" borderId="0" xfId="0" applyFont="1" applyFill="1" applyAlignment="1">
      <alignment horizontal="left" vertical="center"/>
    </xf>
    <xf numFmtId="0" fontId="6" fillId="0" borderId="0" xfId="0" applyFont="1" applyFill="1" applyAlignment="1">
      <alignment horizontal="left" vertical="top" wrapText="1"/>
    </xf>
    <xf numFmtId="0" fontId="25" fillId="0" borderId="0" xfId="0" applyFont="1" applyBorder="1" applyAlignment="1">
      <alignment horizontal="center" vertical="center"/>
    </xf>
    <xf numFmtId="38" fontId="6" fillId="0" borderId="0" xfId="1" applyFont="1" applyFill="1" applyBorder="1" applyAlignment="1">
      <alignment horizontal="right" vertical="center"/>
    </xf>
    <xf numFmtId="38" fontId="6" fillId="0" borderId="3" xfId="1" applyFont="1" applyFill="1" applyBorder="1" applyAlignment="1">
      <alignment vertical="center" shrinkToFit="1"/>
    </xf>
    <xf numFmtId="38" fontId="6" fillId="0" borderId="0" xfId="1" applyFont="1" applyBorder="1">
      <alignment vertical="center"/>
    </xf>
    <xf numFmtId="38" fontId="6" fillId="0" borderId="0" xfId="1" applyNumberFormat="1" applyFont="1" applyFill="1" applyBorder="1" applyAlignment="1">
      <alignment vertical="center" shrinkToFit="1"/>
    </xf>
    <xf numFmtId="0" fontId="4" fillId="0" borderId="0" xfId="0" applyFont="1" applyFill="1" applyAlignment="1">
      <alignment horizontal="left" vertical="top" wrapText="1"/>
    </xf>
    <xf numFmtId="0" fontId="7" fillId="0" borderId="0" xfId="0" applyFont="1" applyBorder="1" applyAlignment="1">
      <alignment horizontal="center" vertical="center"/>
    </xf>
    <xf numFmtId="38" fontId="4" fillId="0" borderId="3" xfId="1" applyFont="1" applyFill="1" applyBorder="1" applyAlignment="1">
      <alignment vertical="center" shrinkToFit="1"/>
    </xf>
    <xf numFmtId="38" fontId="4" fillId="0" borderId="0" xfId="1" applyNumberFormat="1" applyFont="1" applyFill="1" applyBorder="1" applyAlignment="1">
      <alignment vertical="center" shrinkToFit="1"/>
    </xf>
    <xf numFmtId="0" fontId="6" fillId="0" borderId="0" xfId="0" applyFont="1" applyAlignment="1">
      <alignment horizontal="distributed" vertical="center"/>
    </xf>
    <xf numFmtId="0" fontId="6" fillId="0" borderId="0" xfId="0" applyFont="1" applyAlignment="1">
      <alignment horizontal="left" vertical="center"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0" xfId="0" applyFont="1" applyAlignment="1">
      <alignment horizontal="left" vertical="center" wrapText="1" shrinkToFit="1"/>
    </xf>
    <xf numFmtId="0" fontId="5" fillId="0" borderId="12"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6" fillId="0" borderId="0" xfId="0" applyFont="1" applyFill="1" applyAlignment="1">
      <alignment horizontal="left" vertical="center" wrapText="1"/>
    </xf>
    <xf numFmtId="0" fontId="6" fillId="0" borderId="0" xfId="0" applyFont="1" applyAlignment="1">
      <alignment horizontal="left" vertical="center" wrapText="1"/>
    </xf>
    <xf numFmtId="58" fontId="25" fillId="0" borderId="0" xfId="0" applyNumberFormat="1" applyFont="1" applyAlignment="1">
      <alignment horizontal="distributed" vertical="center" shrinkToFit="1"/>
    </xf>
    <xf numFmtId="0" fontId="21" fillId="0" borderId="0" xfId="0" applyFont="1" applyAlignment="1">
      <alignment horizontal="left" vertical="top" wrapText="1"/>
    </xf>
    <xf numFmtId="58" fontId="7" fillId="0" borderId="0" xfId="0" applyNumberFormat="1" applyFont="1" applyAlignment="1">
      <alignment horizontal="distributed" vertical="center" shrinkToFit="1"/>
    </xf>
    <xf numFmtId="0" fontId="8" fillId="0" borderId="0" xfId="0" applyFont="1" applyAlignment="1">
      <alignment horizontal="center"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38" fontId="4" fillId="0" borderId="0" xfId="1" applyFont="1" applyBorder="1">
      <alignment vertical="center"/>
    </xf>
    <xf numFmtId="38" fontId="4" fillId="0" borderId="0" xfId="1" applyFont="1" applyFill="1" applyBorder="1" applyAlignment="1">
      <alignment horizontal="right" vertical="center"/>
    </xf>
    <xf numFmtId="0" fontId="19" fillId="0" borderId="3" xfId="0" applyFont="1" applyBorder="1" applyAlignment="1">
      <alignment horizontal="left" vertical="top" wrapText="1"/>
    </xf>
    <xf numFmtId="0" fontId="19" fillId="0" borderId="0" xfId="0" applyFont="1" applyAlignment="1">
      <alignment horizontal="left" vertical="top" wrapText="1"/>
    </xf>
    <xf numFmtId="0" fontId="19" fillId="0" borderId="0" xfId="0" applyFont="1" applyFill="1" applyAlignment="1">
      <alignment horizontal="left" vertical="top" wrapText="1"/>
    </xf>
    <xf numFmtId="0" fontId="21" fillId="0" borderId="3" xfId="0" applyFont="1" applyBorder="1" applyAlignment="1">
      <alignment horizontal="left" vertical="top" wrapText="1"/>
    </xf>
    <xf numFmtId="0" fontId="21" fillId="0" borderId="0" xfId="0" applyFont="1" applyFill="1" applyAlignment="1">
      <alignment horizontal="left" vertical="top" wrapText="1"/>
    </xf>
    <xf numFmtId="0" fontId="44" fillId="0" borderId="0" xfId="0" applyFont="1" applyAlignment="1">
      <alignment horizontal="left" vertical="center" wrapText="1"/>
    </xf>
    <xf numFmtId="0" fontId="12" fillId="0" borderId="0" xfId="0" applyFont="1" applyAlignment="1">
      <alignment horizontal="left" vertical="center" wrapText="1"/>
    </xf>
    <xf numFmtId="0" fontId="41" fillId="0" borderId="0" xfId="0" applyFont="1" applyAlignment="1">
      <alignment horizontal="center" vertical="center"/>
    </xf>
    <xf numFmtId="38" fontId="4" fillId="0" borderId="0" xfId="1" applyFont="1" applyFill="1" applyBorder="1" applyAlignment="1">
      <alignment vertical="center" shrinkToFit="1"/>
    </xf>
    <xf numFmtId="38" fontId="6" fillId="0" borderId="0" xfId="1" applyFont="1" applyBorder="1" applyAlignment="1">
      <alignment vertical="center" shrinkToFit="1"/>
    </xf>
    <xf numFmtId="0" fontId="10" fillId="8" borderId="6" xfId="0" applyFont="1" applyFill="1" applyBorder="1">
      <alignment vertical="center"/>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xf>
    <xf numFmtId="0" fontId="7" fillId="7" borderId="4" xfId="0" applyFont="1" applyFill="1" applyBorder="1" applyAlignment="1">
      <alignment horizontal="left" vertical="center"/>
    </xf>
    <xf numFmtId="0" fontId="7" fillId="7" borderId="5" xfId="0" applyFont="1" applyFill="1" applyBorder="1" applyAlignment="1">
      <alignment horizontal="left" vertical="center" wrapText="1"/>
    </xf>
    <xf numFmtId="0" fontId="7" fillId="7" borderId="6" xfId="0" applyFont="1" applyFill="1" applyBorder="1" applyAlignment="1">
      <alignment horizontal="left" vertical="center"/>
    </xf>
    <xf numFmtId="0" fontId="7" fillId="7" borderId="7" xfId="0" applyFont="1" applyFill="1" applyBorder="1" applyAlignment="1">
      <alignment horizontal="left" vertical="center"/>
    </xf>
    <xf numFmtId="38" fontId="10" fillId="8" borderId="3" xfId="1" applyFont="1" applyFill="1" applyBorder="1" applyAlignment="1">
      <alignment horizontal="right" vertical="center"/>
    </xf>
    <xf numFmtId="38" fontId="10" fillId="8" borderId="6" xfId="1" applyFont="1" applyFill="1" applyBorder="1" applyAlignment="1">
      <alignment horizontal="right" vertical="center"/>
    </xf>
    <xf numFmtId="0" fontId="7" fillId="7" borderId="1" xfId="0" applyFont="1" applyFill="1" applyBorder="1" applyAlignment="1">
      <alignment horizontal="left" vertical="center" wrapText="1"/>
    </xf>
    <xf numFmtId="0" fontId="7" fillId="7" borderId="1" xfId="0" applyFont="1" applyFill="1" applyBorder="1" applyAlignment="1">
      <alignment horizontal="left" vertical="center"/>
    </xf>
    <xf numFmtId="0" fontId="10" fillId="8" borderId="8" xfId="0" applyFont="1" applyFill="1" applyBorder="1" applyAlignment="1">
      <alignment horizontal="left" vertical="top" wrapText="1"/>
    </xf>
    <xf numFmtId="0" fontId="10" fillId="8" borderId="9" xfId="0" applyFont="1" applyFill="1" applyBorder="1" applyAlignment="1">
      <alignment horizontal="left" vertical="top" wrapText="1"/>
    </xf>
    <xf numFmtId="0" fontId="10" fillId="8" borderId="10" xfId="0" applyFont="1" applyFill="1" applyBorder="1" applyAlignment="1">
      <alignment horizontal="left" vertical="top" wrapText="1"/>
    </xf>
    <xf numFmtId="20" fontId="5" fillId="0" borderId="0" xfId="0" applyNumberFormat="1" applyFont="1" applyAlignment="1">
      <alignment horizontal="center" vertical="center"/>
    </xf>
    <xf numFmtId="0" fontId="5" fillId="0" borderId="12" xfId="0" applyFont="1" applyBorder="1" applyAlignment="1">
      <alignment horizontal="center" vertical="center"/>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15" fillId="0" borderId="0" xfId="0" applyFont="1" applyAlignment="1">
      <alignment horizontal="center" vertical="center"/>
    </xf>
    <xf numFmtId="0" fontId="7" fillId="7" borderId="1" xfId="0" applyFont="1" applyFill="1" applyBorder="1" applyAlignment="1">
      <alignment vertical="center" wrapText="1"/>
    </xf>
    <xf numFmtId="0" fontId="7" fillId="7" borderId="1" xfId="0" applyFont="1" applyFill="1" applyBorder="1">
      <alignment vertical="center"/>
    </xf>
    <xf numFmtId="0" fontId="11" fillId="7" borderId="8" xfId="0" applyFont="1" applyFill="1" applyBorder="1" applyAlignment="1">
      <alignment horizontal="left" vertical="top"/>
    </xf>
    <xf numFmtId="0" fontId="11" fillId="7" borderId="9" xfId="0" applyFont="1" applyFill="1" applyBorder="1" applyAlignment="1">
      <alignment horizontal="left" vertical="top"/>
    </xf>
    <xf numFmtId="0" fontId="11" fillId="7" borderId="10" xfId="0" applyFont="1" applyFill="1" applyBorder="1" applyAlignment="1">
      <alignment horizontal="left" vertical="top"/>
    </xf>
    <xf numFmtId="0" fontId="7" fillId="8"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10" fillId="8" borderId="3" xfId="0" applyFont="1" applyFill="1" applyBorder="1">
      <alignment vertical="center"/>
    </xf>
    <xf numFmtId="0" fontId="10" fillId="8" borderId="0" xfId="0" applyFont="1" applyFill="1">
      <alignment vertical="center"/>
    </xf>
    <xf numFmtId="58" fontId="10" fillId="2" borderId="3" xfId="0" applyNumberFormat="1" applyFont="1" applyFill="1" applyBorder="1" applyAlignment="1">
      <alignment horizontal="center" vertical="center" shrinkToFi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7" fillId="8" borderId="8" xfId="0" applyFont="1" applyFill="1" applyBorder="1" applyAlignment="1">
      <alignment horizontal="left" vertical="center"/>
    </xf>
    <xf numFmtId="0" fontId="7" fillId="8" borderId="9" xfId="0" applyFont="1" applyFill="1" applyBorder="1" applyAlignment="1">
      <alignment horizontal="left" vertical="center"/>
    </xf>
    <xf numFmtId="0" fontId="7" fillId="8" borderId="10" xfId="0" applyFont="1" applyFill="1" applyBorder="1" applyAlignment="1">
      <alignment horizontal="left" vertical="center"/>
    </xf>
    <xf numFmtId="0" fontId="10" fillId="8" borderId="8" xfId="0" applyFont="1" applyFill="1" applyBorder="1" applyAlignment="1">
      <alignment horizontal="left" vertical="center"/>
    </xf>
    <xf numFmtId="0" fontId="10" fillId="8" borderId="9" xfId="0" applyFont="1" applyFill="1" applyBorder="1" applyAlignment="1">
      <alignment horizontal="left" vertical="center"/>
    </xf>
    <xf numFmtId="0" fontId="10" fillId="8" borderId="10" xfId="0" applyFont="1" applyFill="1" applyBorder="1" applyAlignment="1">
      <alignment horizontal="left" vertical="center"/>
    </xf>
    <xf numFmtId="0" fontId="7" fillId="7" borderId="2" xfId="0" applyFont="1" applyFill="1" applyBorder="1" applyAlignment="1">
      <alignment horizontal="left" vertical="center"/>
    </xf>
    <xf numFmtId="0" fontId="7" fillId="7" borderId="5" xfId="0" applyFont="1" applyFill="1" applyBorder="1" applyAlignment="1">
      <alignment horizontal="left" vertical="center"/>
    </xf>
    <xf numFmtId="0" fontId="13" fillId="7" borderId="8" xfId="0" applyFont="1" applyFill="1" applyBorder="1" applyAlignment="1">
      <alignment horizontal="left" vertical="center" wrapText="1"/>
    </xf>
    <xf numFmtId="0" fontId="13" fillId="7" borderId="9"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0" fillId="3" borderId="9" xfId="0" applyFont="1" applyFill="1" applyBorder="1" applyAlignment="1">
      <alignment horizontal="center" vertical="center"/>
    </xf>
    <xf numFmtId="0" fontId="10" fillId="3" borderId="1" xfId="0" applyFont="1" applyFill="1" applyBorder="1" applyAlignment="1">
      <alignment horizontal="left" vertical="center"/>
    </xf>
    <xf numFmtId="0" fontId="10" fillId="3" borderId="8" xfId="0" applyFont="1" applyFill="1" applyBorder="1" applyAlignment="1">
      <alignment horizontal="left" vertical="center"/>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7" fillId="7" borderId="0" xfId="0" applyFont="1" applyFill="1" applyAlignment="1">
      <alignment horizontal="left" vertical="center" wrapText="1"/>
    </xf>
    <xf numFmtId="0" fontId="7" fillId="7" borderId="12" xfId="0" applyFont="1" applyFill="1" applyBorder="1" applyAlignment="1">
      <alignment horizontal="left" vertical="center" wrapText="1"/>
    </xf>
    <xf numFmtId="0" fontId="7" fillId="7" borderId="6"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1" xfId="0" applyFont="1" applyFill="1" applyBorder="1" applyAlignment="1">
      <alignment horizontal="left" vertical="center"/>
    </xf>
    <xf numFmtId="0" fontId="7" fillId="7" borderId="0" xfId="0" applyFont="1" applyFill="1" applyAlignment="1">
      <alignment horizontal="left" vertical="center"/>
    </xf>
    <xf numFmtId="0" fontId="7" fillId="7" borderId="12" xfId="0" applyFont="1" applyFill="1" applyBorder="1" applyAlignment="1">
      <alignment horizontal="left" vertical="center"/>
    </xf>
    <xf numFmtId="38" fontId="10" fillId="5" borderId="9" xfId="1" applyFont="1" applyFill="1" applyBorder="1" applyAlignment="1">
      <alignment horizontal="right" vertical="center"/>
    </xf>
    <xf numFmtId="0" fontId="10" fillId="5" borderId="9" xfId="0" applyFont="1" applyFill="1" applyBorder="1" applyAlignment="1">
      <alignment horizontal="center" vertical="center"/>
    </xf>
    <xf numFmtId="38" fontId="10" fillId="5" borderId="9" xfId="0" applyNumberFormat="1" applyFont="1" applyFill="1" applyBorder="1" applyAlignment="1">
      <alignment horizontal="right" vertical="center"/>
    </xf>
    <xf numFmtId="0" fontId="10" fillId="5" borderId="9" xfId="0" applyFont="1" applyFill="1" applyBorder="1" applyAlignment="1">
      <alignment horizontal="right" vertical="center"/>
    </xf>
    <xf numFmtId="0" fontId="5" fillId="3" borderId="0" xfId="0" applyFont="1" applyFill="1" applyAlignment="1">
      <alignment horizontal="left" vertical="center"/>
    </xf>
    <xf numFmtId="0" fontId="25" fillId="3" borderId="2" xfId="0" applyFont="1" applyFill="1" applyBorder="1" applyAlignment="1">
      <alignment horizontal="left" vertical="center"/>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25" fillId="3" borderId="8"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9"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8" xfId="0" applyFont="1" applyFill="1" applyBorder="1" applyAlignment="1">
      <alignment horizontal="left" vertical="center"/>
    </xf>
    <xf numFmtId="0" fontId="4" fillId="0" borderId="0" xfId="0" applyFont="1" applyAlignment="1">
      <alignment horizontal="distributed" vertical="center"/>
    </xf>
    <xf numFmtId="0" fontId="6" fillId="0" borderId="0" xfId="0" applyFont="1" applyFill="1" applyAlignment="1">
      <alignment horizontal="left" vertical="center"/>
    </xf>
    <xf numFmtId="38" fontId="6" fillId="0" borderId="0" xfId="1" applyFont="1" applyFill="1" applyAlignment="1">
      <alignment horizontal="right" vertical="center"/>
    </xf>
    <xf numFmtId="38" fontId="5" fillId="3" borderId="0" xfId="1" applyFont="1" applyFill="1" applyAlignment="1">
      <alignment horizontal="right" vertical="center"/>
    </xf>
    <xf numFmtId="58" fontId="25" fillId="2" borderId="0" xfId="0" applyNumberFormat="1" applyFont="1" applyFill="1" applyAlignment="1">
      <alignment horizontal="distributed" vertical="center" justifyLastLine="1" shrinkToFit="1"/>
    </xf>
    <xf numFmtId="58" fontId="10" fillId="2" borderId="0" xfId="0" applyNumberFormat="1" applyFont="1" applyFill="1" applyAlignment="1">
      <alignment horizontal="distributed" vertical="center" justifyLastLine="1" shrinkToFit="1"/>
    </xf>
    <xf numFmtId="58" fontId="25" fillId="2" borderId="2" xfId="0" applyNumberFormat="1" applyFont="1" applyFill="1" applyBorder="1" applyAlignment="1">
      <alignment horizontal="center" vertical="center" shrinkToFit="1"/>
    </xf>
    <xf numFmtId="58" fontId="25" fillId="2" borderId="3" xfId="0" applyNumberFormat="1" applyFont="1" applyFill="1" applyBorder="1" applyAlignment="1">
      <alignment horizontal="center" vertical="center" shrinkToFit="1"/>
    </xf>
    <xf numFmtId="0" fontId="25" fillId="7"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25" fillId="0" borderId="10" xfId="0" applyFont="1" applyFill="1" applyBorder="1" applyAlignment="1">
      <alignment horizontal="left" vertical="center" shrinkToFit="1"/>
    </xf>
    <xf numFmtId="0" fontId="25" fillId="0" borderId="9" xfId="0" applyFont="1" applyFill="1" applyBorder="1" applyAlignment="1">
      <alignment horizontal="center" vertical="center"/>
    </xf>
    <xf numFmtId="0" fontId="25" fillId="0" borderId="9" xfId="0" applyFont="1" applyBorder="1" applyAlignment="1">
      <alignment horizontal="left" vertical="center" shrinkToFit="1"/>
    </xf>
    <xf numFmtId="0" fontId="25" fillId="0" borderId="1" xfId="0" applyFont="1" applyBorder="1" applyAlignment="1">
      <alignment horizontal="left" vertical="center"/>
    </xf>
    <xf numFmtId="0" fontId="25" fillId="7" borderId="2" xfId="0" applyFont="1" applyFill="1" applyBorder="1" applyAlignment="1">
      <alignment horizontal="left" vertical="center"/>
    </xf>
    <xf numFmtId="0" fontId="25" fillId="7" borderId="3" xfId="0" applyFont="1" applyFill="1" applyBorder="1" applyAlignment="1">
      <alignment horizontal="left" vertical="center"/>
    </xf>
    <xf numFmtId="0" fontId="25" fillId="7" borderId="4" xfId="0" applyFont="1" applyFill="1" applyBorder="1" applyAlignment="1">
      <alignment horizontal="left" vertical="center"/>
    </xf>
    <xf numFmtId="0" fontId="25" fillId="7" borderId="11" xfId="0" applyFont="1" applyFill="1" applyBorder="1" applyAlignment="1">
      <alignment horizontal="left" vertical="center"/>
    </xf>
    <xf numFmtId="0" fontId="25" fillId="7" borderId="0" xfId="0" applyFont="1" applyFill="1" applyBorder="1" applyAlignment="1">
      <alignment horizontal="left" vertical="center"/>
    </xf>
    <xf numFmtId="0" fontId="25" fillId="7" borderId="12" xfId="0" applyFont="1" applyFill="1" applyBorder="1" applyAlignment="1">
      <alignment horizontal="left" vertical="center"/>
    </xf>
    <xf numFmtId="0" fontId="25" fillId="7" borderId="5" xfId="0" applyFont="1" applyFill="1" applyBorder="1" applyAlignment="1">
      <alignment horizontal="left" vertical="center"/>
    </xf>
    <xf numFmtId="0" fontId="25" fillId="7" borderId="6" xfId="0" applyFont="1" applyFill="1" applyBorder="1" applyAlignment="1">
      <alignment horizontal="left" vertical="center"/>
    </xf>
    <xf numFmtId="0" fontId="25" fillId="7" borderId="7" xfId="0" applyFont="1" applyFill="1" applyBorder="1" applyAlignment="1">
      <alignment horizontal="left" vertical="center"/>
    </xf>
    <xf numFmtId="0" fontId="25" fillId="0" borderId="1" xfId="0" applyFont="1" applyFill="1" applyBorder="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xf>
    <xf numFmtId="0" fontId="25" fillId="3" borderId="3" xfId="0" applyFont="1" applyFill="1" applyBorder="1" applyAlignment="1">
      <alignment horizontal="center" vertical="center"/>
    </xf>
    <xf numFmtId="0" fontId="10" fillId="5" borderId="3" xfId="0" applyFont="1" applyFill="1" applyBorder="1" applyAlignment="1">
      <alignment horizontal="center" vertical="center"/>
    </xf>
    <xf numFmtId="38" fontId="25" fillId="0" borderId="8" xfId="1" applyFont="1" applyFill="1" applyBorder="1" applyAlignment="1">
      <alignment horizontal="right" vertical="center"/>
    </xf>
    <xf numFmtId="38" fontId="25" fillId="0" borderId="9" xfId="1" applyFont="1" applyFill="1" applyBorder="1" applyAlignment="1">
      <alignment horizontal="right" vertical="center"/>
    </xf>
    <xf numFmtId="0" fontId="25" fillId="7" borderId="1" xfId="0" applyFont="1" applyFill="1" applyBorder="1" applyAlignment="1">
      <alignment horizontal="center" vertical="center"/>
    </xf>
    <xf numFmtId="38" fontId="10" fillId="5" borderId="8" xfId="1" applyFont="1" applyFill="1" applyBorder="1" applyAlignment="1">
      <alignment horizontal="righ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1" xfId="0" applyFont="1" applyBorder="1" applyAlignment="1">
      <alignment horizontal="left" vertical="center"/>
    </xf>
    <xf numFmtId="0" fontId="25" fillId="0" borderId="0" xfId="0" applyFont="1" applyAlignment="1">
      <alignment horizontal="left" vertical="center"/>
    </xf>
    <xf numFmtId="0" fontId="25" fillId="0" borderId="12" xfId="0" applyFont="1" applyBorder="1" applyAlignment="1">
      <alignment horizontal="left" vertic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7" borderId="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5" fillId="7" borderId="4" xfId="0" applyFont="1" applyFill="1" applyBorder="1" applyAlignment="1">
      <alignment horizontal="left" vertical="center" wrapText="1"/>
    </xf>
    <xf numFmtId="0" fontId="25" fillId="7" borderId="5" xfId="0" applyFont="1" applyFill="1" applyBorder="1" applyAlignment="1">
      <alignment horizontal="left" vertical="center" wrapText="1"/>
    </xf>
    <xf numFmtId="0" fontId="25" fillId="7" borderId="6" xfId="0" applyFont="1" applyFill="1" applyBorder="1" applyAlignment="1">
      <alignment horizontal="left" vertical="center" wrapText="1"/>
    </xf>
    <xf numFmtId="0" fontId="25" fillId="7" borderId="7"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xf>
    <xf numFmtId="0" fontId="25" fillId="2" borderId="4" xfId="0" applyFont="1" applyFill="1" applyBorder="1" applyAlignment="1">
      <alignment horizontal="left" vertical="center"/>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43" fillId="0" borderId="13" xfId="0" applyFont="1" applyBorder="1" applyAlignment="1">
      <alignment horizontal="left" wrapText="1"/>
    </xf>
    <xf numFmtId="0" fontId="43" fillId="0" borderId="13" xfId="0" applyFont="1" applyBorder="1" applyAlignment="1">
      <alignment horizontal="left"/>
    </xf>
    <xf numFmtId="0" fontId="11" fillId="5" borderId="13" xfId="0" applyFont="1" applyFill="1" applyBorder="1" applyAlignment="1">
      <alignment horizontal="left" wrapText="1"/>
    </xf>
    <xf numFmtId="0" fontId="11" fillId="5" borderId="13" xfId="0" applyFont="1" applyFill="1" applyBorder="1" applyAlignment="1">
      <alignment horizontal="left"/>
    </xf>
    <xf numFmtId="0" fontId="25" fillId="7" borderId="6" xfId="0" applyFont="1" applyFill="1" applyBorder="1" applyAlignment="1">
      <alignment horizontal="center" vertical="top"/>
    </xf>
    <xf numFmtId="38" fontId="25" fillId="0" borderId="9" xfId="1" applyFont="1" applyFill="1" applyBorder="1" applyAlignment="1">
      <alignment horizontal="right" vertical="center" shrinkToFit="1"/>
    </xf>
    <xf numFmtId="0" fontId="25" fillId="7" borderId="1" xfId="0" applyFont="1" applyFill="1" applyBorder="1" applyAlignment="1">
      <alignment horizontal="center" vertical="center" wrapText="1"/>
    </xf>
    <xf numFmtId="0" fontId="10" fillId="7" borderId="6" xfId="0" applyFont="1" applyFill="1" applyBorder="1" applyAlignment="1">
      <alignment horizontal="center" vertical="top"/>
    </xf>
    <xf numFmtId="38" fontId="25" fillId="0" borderId="9" xfId="0" applyNumberFormat="1" applyFont="1" applyFill="1" applyBorder="1" applyAlignment="1">
      <alignment horizontal="right" vertical="center"/>
    </xf>
    <xf numFmtId="0" fontId="25" fillId="0" borderId="9" xfId="0" applyFont="1" applyFill="1" applyBorder="1" applyAlignment="1">
      <alignment horizontal="right" vertical="center"/>
    </xf>
    <xf numFmtId="0" fontId="25"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2" borderId="1" xfId="0" applyFont="1" applyFill="1" applyBorder="1" applyAlignment="1">
      <alignment horizontal="left" vertical="center" shrinkToFit="1"/>
    </xf>
    <xf numFmtId="0" fontId="25" fillId="7" borderId="8" xfId="0" applyFont="1" applyFill="1" applyBorder="1" applyAlignment="1">
      <alignment horizontal="left" vertical="center" wrapText="1"/>
    </xf>
    <xf numFmtId="0" fontId="25" fillId="7" borderId="9" xfId="0" applyFont="1" applyFill="1" applyBorder="1" applyAlignment="1">
      <alignment horizontal="left" vertical="center" wrapText="1"/>
    </xf>
    <xf numFmtId="0" fontId="25" fillId="7" borderId="10" xfId="0" applyFont="1" applyFill="1" applyBorder="1" applyAlignment="1">
      <alignment horizontal="left" vertical="center" wrapText="1"/>
    </xf>
    <xf numFmtId="0" fontId="25" fillId="2" borderId="1" xfId="0" applyFont="1" applyFill="1" applyBorder="1" applyAlignment="1">
      <alignment horizontal="left" vertical="center"/>
    </xf>
    <xf numFmtId="0" fontId="25" fillId="7" borderId="11" xfId="0" applyFont="1" applyFill="1" applyBorder="1" applyAlignment="1">
      <alignment horizontal="left" vertical="center" wrapText="1"/>
    </xf>
    <xf numFmtId="0" fontId="25" fillId="7" borderId="0" xfId="0" applyFont="1" applyFill="1" applyBorder="1" applyAlignment="1">
      <alignment horizontal="left" vertical="center" wrapText="1"/>
    </xf>
    <xf numFmtId="0" fontId="25" fillId="7" borderId="12" xfId="0" applyFont="1" applyFill="1" applyBorder="1" applyAlignment="1">
      <alignment horizontal="left" vertical="center"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0" xfId="0" applyFont="1" applyBorder="1" applyAlignment="1">
      <alignment horizontal="left" vertical="top"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7" borderId="1" xfId="0" applyFont="1" applyFill="1" applyBorder="1" applyAlignment="1">
      <alignment horizontal="left" vertical="center" wrapText="1"/>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25" fillId="0" borderId="10" xfId="0" applyFont="1" applyFill="1" applyBorder="1" applyAlignment="1">
      <alignment horizontal="left"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3" xfId="0" applyFont="1" applyBorder="1" applyAlignment="1">
      <alignment horizontal="right" vertical="center" shrinkToFi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pplyAlignment="1">
      <alignment horizontal="right"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8" borderId="3" xfId="0" applyFont="1" applyFill="1" applyBorder="1" applyAlignment="1">
      <alignment vertical="center" wrapText="1"/>
    </xf>
    <xf numFmtId="0" fontId="25" fillId="0" borderId="11" xfId="0" applyFont="1" applyBorder="1" applyAlignment="1">
      <alignment horizontal="center" vertical="center"/>
    </xf>
    <xf numFmtId="0" fontId="25" fillId="0" borderId="0" xfId="0" applyFont="1" applyAlignment="1">
      <alignment horizontal="right" vertical="center" shrinkToFit="1"/>
    </xf>
    <xf numFmtId="0" fontId="7" fillId="0" borderId="11" xfId="0" applyFont="1" applyBorder="1" applyAlignment="1">
      <alignment horizontal="center" vertical="center"/>
    </xf>
    <xf numFmtId="0" fontId="7" fillId="0" borderId="0" xfId="0" applyFont="1" applyAlignment="1">
      <alignment horizontal="center" vertical="center"/>
    </xf>
    <xf numFmtId="0" fontId="10" fillId="8" borderId="0" xfId="0" applyFont="1" applyFill="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0" fillId="8" borderId="6" xfId="0" applyFont="1" applyFill="1" applyBorder="1" applyAlignment="1">
      <alignment vertical="center" wrapText="1"/>
    </xf>
    <xf numFmtId="38" fontId="25" fillId="0" borderId="3" xfId="1" applyFont="1" applyFill="1" applyBorder="1" applyAlignment="1">
      <alignment horizontal="right" vertical="center" shrinkToFit="1"/>
    </xf>
    <xf numFmtId="38" fontId="25" fillId="0" borderId="6" xfId="1" applyFont="1" applyFill="1" applyBorder="1" applyAlignment="1">
      <alignment horizontal="right" vertical="center" shrinkToFit="1"/>
    </xf>
    <xf numFmtId="0" fontId="25" fillId="8" borderId="1"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45" fillId="7" borderId="8" xfId="0" applyFont="1" applyFill="1" applyBorder="1" applyAlignment="1">
      <alignment horizontal="left" vertical="center" wrapText="1"/>
    </xf>
    <xf numFmtId="0" fontId="45" fillId="7" borderId="9" xfId="0" applyFont="1" applyFill="1" applyBorder="1" applyAlignment="1">
      <alignment horizontal="left" vertical="center" wrapText="1"/>
    </xf>
    <xf numFmtId="0" fontId="45" fillId="7" borderId="10" xfId="0" applyFont="1" applyFill="1" applyBorder="1" applyAlignment="1">
      <alignment horizontal="left" vertical="center" wrapText="1"/>
    </xf>
    <xf numFmtId="0" fontId="25" fillId="7" borderId="1" xfId="0" applyFont="1" applyFill="1" applyBorder="1" applyAlignment="1">
      <alignment vertical="center" wrapText="1"/>
    </xf>
    <xf numFmtId="0" fontId="25" fillId="7" borderId="1" xfId="0" applyFont="1" applyFill="1" applyBorder="1" applyAlignment="1">
      <alignment vertical="center"/>
    </xf>
    <xf numFmtId="0" fontId="43" fillId="7" borderId="8" xfId="0" applyFont="1" applyFill="1" applyBorder="1" applyAlignment="1">
      <alignment horizontal="left" vertical="center"/>
    </xf>
    <xf numFmtId="0" fontId="43" fillId="7" borderId="9" xfId="0" applyFont="1" applyFill="1" applyBorder="1" applyAlignment="1">
      <alignment horizontal="left" vertical="center"/>
    </xf>
    <xf numFmtId="0" fontId="43" fillId="7" borderId="10" xfId="0" applyFont="1" applyFill="1" applyBorder="1" applyAlignment="1">
      <alignment horizontal="left" vertical="center"/>
    </xf>
    <xf numFmtId="0" fontId="25" fillId="7" borderId="1" xfId="0" applyFont="1" applyFill="1" applyBorder="1">
      <alignment vertical="center"/>
    </xf>
    <xf numFmtId="0" fontId="4" fillId="7" borderId="1" xfId="0" applyFont="1" applyFill="1" applyBorder="1" applyAlignment="1">
      <alignment horizontal="center" vertical="center"/>
    </xf>
    <xf numFmtId="0" fontId="41" fillId="0" borderId="0" xfId="0" applyFont="1" applyFill="1" applyAlignment="1">
      <alignment horizontal="center" vertical="center"/>
    </xf>
    <xf numFmtId="0" fontId="6" fillId="7" borderId="1" xfId="0"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38" fontId="6" fillId="8" borderId="3" xfId="1" applyFont="1" applyFill="1" applyBorder="1">
      <alignment vertical="center"/>
    </xf>
    <xf numFmtId="38" fontId="6" fillId="4" borderId="0" xfId="1" applyFont="1" applyFill="1" applyBorder="1" applyAlignment="1">
      <alignment horizontal="right" vertical="center"/>
    </xf>
    <xf numFmtId="0" fontId="6" fillId="7" borderId="8"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10"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3"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5" xfId="0" applyFont="1" applyFill="1" applyBorder="1" applyAlignment="1">
      <alignment horizontal="center" vertical="center"/>
    </xf>
    <xf numFmtId="0" fontId="25" fillId="7" borderId="6" xfId="0" applyFont="1" applyFill="1" applyBorder="1" applyAlignment="1">
      <alignment horizontal="center" vertical="center"/>
    </xf>
    <xf numFmtId="0" fontId="25" fillId="7" borderId="7" xfId="0" applyFont="1" applyFill="1" applyBorder="1" applyAlignment="1">
      <alignment horizontal="center" vertical="center"/>
    </xf>
    <xf numFmtId="38" fontId="6" fillId="0" borderId="6" xfId="1" applyFont="1" applyBorder="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38" fontId="6" fillId="0" borderId="6" xfId="1" applyFont="1" applyFill="1" applyBorder="1" applyAlignment="1">
      <alignment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4" fillId="0" borderId="3" xfId="0" applyFont="1" applyBorder="1" applyAlignment="1">
      <alignment horizontal="left" vertical="center" wrapText="1"/>
    </xf>
    <xf numFmtId="0" fontId="44" fillId="0" borderId="6" xfId="0" applyFont="1" applyBorder="1" applyAlignment="1">
      <alignment horizontal="left" vertical="center" wrapText="1"/>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12"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7" xfId="0" applyFont="1" applyBorder="1" applyAlignment="1">
      <alignment horizontal="left" vertical="center" wrapText="1" shrinkToFit="1"/>
    </xf>
    <xf numFmtId="38" fontId="5" fillId="0" borderId="6" xfId="1" applyFont="1" applyBorder="1">
      <alignment vertical="center"/>
    </xf>
    <xf numFmtId="38" fontId="6" fillId="0" borderId="6" xfId="1" applyFont="1" applyBorder="1" applyAlignment="1">
      <alignmen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38" fontId="5" fillId="4" borderId="0" xfId="1" applyFont="1" applyFill="1" applyBorder="1" applyAlignment="1">
      <alignment horizontal="right" vertical="center"/>
    </xf>
    <xf numFmtId="38" fontId="4" fillId="0" borderId="6" xfId="1" applyFont="1" applyBorder="1">
      <alignment vertical="center"/>
    </xf>
    <xf numFmtId="38" fontId="5" fillId="8" borderId="3" xfId="1" applyFont="1" applyFill="1" applyBorder="1">
      <alignment vertical="center"/>
    </xf>
    <xf numFmtId="38" fontId="4" fillId="0" borderId="6" xfId="1" applyFont="1" applyFill="1" applyBorder="1" applyAlignment="1">
      <alignment vertical="center" shrinkToFit="1"/>
    </xf>
    <xf numFmtId="38" fontId="5" fillId="0" borderId="3" xfId="1" applyFont="1" applyFill="1" applyBorder="1" applyAlignment="1">
      <alignment vertical="center" shrinkToFi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Fill="1" applyAlignment="1">
      <alignment horizontal="left" vertical="center" wrapText="1"/>
    </xf>
    <xf numFmtId="0" fontId="6" fillId="0" borderId="0" xfId="0" applyFont="1" applyFill="1" applyAlignment="1">
      <alignment horizontal="left" vertical="center" shrinkToFit="1"/>
    </xf>
    <xf numFmtId="0" fontId="6" fillId="7" borderId="1" xfId="0" applyFont="1" applyFill="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6" fillId="7" borderId="1" xfId="0" applyFont="1" applyFill="1" applyBorder="1" applyAlignment="1">
      <alignment horizontal="lef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5" fillId="0" borderId="0" xfId="0" applyFont="1" applyAlignment="1">
      <alignment horizontal="left" vertical="top" wrapText="1"/>
    </xf>
    <xf numFmtId="0" fontId="6" fillId="0" borderId="1" xfId="0" applyFont="1" applyBorder="1" applyAlignment="1">
      <alignment horizontal="center" vertical="center"/>
    </xf>
    <xf numFmtId="176" fontId="6" fillId="0" borderId="8" xfId="1" applyNumberFormat="1" applyFont="1" applyFill="1" applyBorder="1" applyAlignment="1">
      <alignment horizontal="right" vertical="center"/>
    </xf>
    <xf numFmtId="176" fontId="6" fillId="0" borderId="9" xfId="1" applyNumberFormat="1" applyFont="1" applyFill="1" applyBorder="1" applyAlignment="1">
      <alignment horizontal="right" vertical="center"/>
    </xf>
    <xf numFmtId="176" fontId="6" fillId="0" borderId="10" xfId="1" applyNumberFormat="1" applyFont="1" applyFill="1" applyBorder="1" applyAlignment="1">
      <alignment horizontal="right" vertical="center"/>
    </xf>
    <xf numFmtId="0" fontId="4" fillId="8" borderId="0" xfId="0" applyFont="1" applyFill="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38" fontId="4" fillId="0" borderId="8" xfId="1" applyFont="1" applyBorder="1" applyAlignment="1">
      <alignment horizontal="right" vertical="center"/>
    </xf>
    <xf numFmtId="38" fontId="4" fillId="0" borderId="9" xfId="1" applyFont="1" applyBorder="1" applyAlignment="1">
      <alignment horizontal="right" vertical="center"/>
    </xf>
    <xf numFmtId="38" fontId="4" fillId="0" borderId="8" xfId="0" applyNumberFormat="1" applyFont="1" applyBorder="1" applyAlignment="1">
      <alignment horizontal="right" vertical="center"/>
    </xf>
    <xf numFmtId="0" fontId="4" fillId="0" borderId="9" xfId="0" applyFont="1" applyBorder="1" applyAlignment="1">
      <alignment horizontal="right" vertical="center"/>
    </xf>
    <xf numFmtId="58" fontId="7" fillId="0" borderId="0" xfId="0" applyNumberFormat="1" applyFont="1" applyFill="1" applyAlignment="1">
      <alignment horizontal="center" vertical="center" shrinkToFit="1"/>
    </xf>
    <xf numFmtId="58" fontId="25" fillId="2" borderId="0" xfId="0" applyNumberFormat="1" applyFont="1" applyFill="1" applyAlignment="1">
      <alignment horizontal="center" vertical="center" shrinkToFit="1"/>
    </xf>
    <xf numFmtId="0" fontId="5" fillId="0" borderId="0" xfId="0" applyFont="1" applyAlignment="1">
      <alignment horizontal="center" vertical="center" shrinkToFit="1"/>
    </xf>
    <xf numFmtId="0" fontId="6" fillId="2" borderId="0" xfId="0" applyFont="1" applyFill="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shrinkToFit="1"/>
    </xf>
    <xf numFmtId="0" fontId="4" fillId="7" borderId="1" xfId="0" applyFont="1" applyFill="1" applyBorder="1" applyAlignment="1">
      <alignment horizontal="left" vertical="center"/>
    </xf>
    <xf numFmtId="38" fontId="5" fillId="6" borderId="0" xfId="1" applyFont="1" applyFill="1" applyAlignment="1">
      <alignment horizontal="right" vertical="center"/>
    </xf>
    <xf numFmtId="0" fontId="4" fillId="7" borderId="1"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6" fillId="7" borderId="5"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7" borderId="7" xfId="0" applyFont="1" applyFill="1" applyBorder="1" applyAlignment="1">
      <alignment horizontal="left" vertical="center" wrapText="1"/>
    </xf>
    <xf numFmtId="0" fontId="25" fillId="8" borderId="3" xfId="0" applyFont="1" applyFill="1" applyBorder="1" applyAlignment="1">
      <alignment horizontal="right" vertical="center" shrinkToFit="1"/>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12" xfId="0" applyFont="1" applyFill="1" applyBorder="1" applyAlignment="1">
      <alignment horizontal="left" vertical="center" wrapText="1"/>
    </xf>
    <xf numFmtId="0" fontId="4" fillId="7" borderId="5"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7" xfId="0" applyFont="1" applyFill="1" applyBorder="1" applyAlignment="1">
      <alignment horizontal="left" vertical="center" wrapText="1"/>
    </xf>
    <xf numFmtId="0" fontId="25" fillId="8" borderId="0" xfId="0" applyFont="1" applyFill="1" applyAlignment="1">
      <alignment horizontal="right" vertical="center" shrinkToFit="1"/>
    </xf>
    <xf numFmtId="0" fontId="25" fillId="8" borderId="6" xfId="0" applyFont="1" applyFill="1" applyBorder="1" applyAlignment="1">
      <alignment horizontal="right" vertical="center" shrinkToFit="1"/>
    </xf>
    <xf numFmtId="58" fontId="25" fillId="0" borderId="2" xfId="0" applyNumberFormat="1" applyFont="1" applyFill="1" applyBorder="1" applyAlignment="1">
      <alignment horizontal="center" vertical="center" shrinkToFit="1"/>
    </xf>
    <xf numFmtId="58" fontId="25" fillId="0" borderId="3" xfId="0" applyNumberFormat="1" applyFont="1" applyFill="1" applyBorder="1" applyAlignment="1">
      <alignment horizontal="center" vertical="center" shrinkToFi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0" xfId="0" applyFont="1" applyFill="1" applyAlignment="1">
      <alignment horizontal="center" vertical="center"/>
    </xf>
    <xf numFmtId="38" fontId="6" fillId="0" borderId="2" xfId="1" applyFont="1" applyFill="1" applyBorder="1" applyAlignment="1">
      <alignment horizontal="right" vertical="center"/>
    </xf>
    <xf numFmtId="38" fontId="6" fillId="0" borderId="3"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3" xfId="1" applyFont="1" applyFill="1" applyBorder="1" applyAlignment="1">
      <alignment horizontal="right" vertical="center"/>
    </xf>
    <xf numFmtId="0" fontId="5" fillId="2" borderId="3" xfId="0" applyFont="1" applyFill="1" applyBorder="1" applyAlignment="1">
      <alignment horizontal="center" vertical="center"/>
    </xf>
    <xf numFmtId="0" fontId="44" fillId="0"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38" fontId="4" fillId="10" borderId="0" xfId="1" applyFont="1" applyFill="1" applyAlignment="1">
      <alignment horizontal="right" vertical="center"/>
    </xf>
    <xf numFmtId="38" fontId="6" fillId="10" borderId="0" xfId="1" applyFont="1" applyFill="1" applyBorder="1" applyAlignment="1">
      <alignment horizontal="right" vertical="center"/>
    </xf>
    <xf numFmtId="38" fontId="5" fillId="10" borderId="0" xfId="1" applyFont="1" applyFill="1" applyAlignment="1">
      <alignment horizontal="right" vertical="center"/>
    </xf>
    <xf numFmtId="38" fontId="5" fillId="10" borderId="3" xfId="1" applyFont="1" applyFill="1" applyBorder="1">
      <alignment vertical="center"/>
    </xf>
    <xf numFmtId="38" fontId="4" fillId="0" borderId="6" xfId="1" applyFont="1" applyFill="1" applyBorder="1">
      <alignment vertical="center"/>
    </xf>
    <xf numFmtId="38" fontId="4" fillId="0" borderId="6" xfId="1" applyFont="1" applyBorder="1" applyAlignment="1">
      <alignment vertical="center" shrinkToFit="1"/>
    </xf>
    <xf numFmtId="0" fontId="4" fillId="0" borderId="1" xfId="0" applyFont="1" applyBorder="1" applyAlignment="1">
      <alignment horizontal="left" vertical="center"/>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xf>
    <xf numFmtId="0" fontId="5" fillId="3" borderId="10" xfId="0" applyFont="1" applyFill="1" applyBorder="1" applyAlignment="1">
      <alignment horizontal="left" vertical="top"/>
    </xf>
    <xf numFmtId="0" fontId="6" fillId="0" borderId="1" xfId="0" applyFont="1" applyBorder="1" applyAlignment="1">
      <alignment horizontal="left" vertical="center" shrinkToFit="1"/>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38" fontId="6" fillId="0" borderId="0" xfId="1" applyFont="1" applyFill="1" applyBorder="1" applyAlignment="1">
      <alignment vertical="center" shrinkToFit="1"/>
    </xf>
    <xf numFmtId="38" fontId="6" fillId="0" borderId="0" xfId="1" applyFont="1" applyFill="1" applyBorder="1" applyAlignment="1">
      <alignment horizontal="right" shrinkToFit="1"/>
    </xf>
    <xf numFmtId="0" fontId="4" fillId="3" borderId="0" xfId="0" applyFont="1" applyFill="1" applyAlignment="1">
      <alignment horizontal="left" vertical="center"/>
    </xf>
    <xf numFmtId="0" fontId="19" fillId="0" borderId="0" xfId="0" applyFont="1" applyFill="1" applyAlignment="1">
      <alignment horizontal="left" vertical="center" wrapText="1"/>
    </xf>
    <xf numFmtId="0" fontId="19" fillId="0" borderId="0" xfId="0" applyFont="1" applyAlignment="1">
      <alignment horizontal="left" vertical="center" wrapText="1"/>
    </xf>
    <xf numFmtId="58" fontId="25" fillId="0" borderId="0" xfId="0" applyNumberFormat="1" applyFont="1" applyAlignment="1">
      <alignment horizontal="distributed" vertical="center" justifyLastLine="1" shrinkToFit="1"/>
    </xf>
    <xf numFmtId="38" fontId="4" fillId="0" borderId="0" xfId="1" applyFont="1" applyFill="1">
      <alignment vertical="center"/>
    </xf>
    <xf numFmtId="38" fontId="4" fillId="0" borderId="0" xfId="1" applyFont="1" applyFill="1" applyAlignment="1">
      <alignment horizontal="right"/>
    </xf>
    <xf numFmtId="0" fontId="19" fillId="0" borderId="3" xfId="0" applyFont="1" applyBorder="1" applyAlignment="1">
      <alignment horizontal="left"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38" fontId="6" fillId="0" borderId="8" xfId="1" applyFont="1" applyFill="1" applyBorder="1" applyAlignment="1">
      <alignment vertical="center"/>
    </xf>
    <xf numFmtId="38" fontId="6" fillId="0" borderId="9" xfId="1" applyFont="1" applyFill="1" applyBorder="1" applyAlignment="1">
      <alignment vertical="center"/>
    </xf>
    <xf numFmtId="38" fontId="6" fillId="3" borderId="8" xfId="1" applyFont="1" applyFill="1" applyBorder="1" applyAlignment="1">
      <alignment horizontal="right" vertical="center"/>
    </xf>
    <xf numFmtId="38" fontId="6" fillId="3" borderId="9"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9" xfId="1" applyFont="1" applyFill="1" applyBorder="1" applyAlignment="1">
      <alignment horizontal="right" vertical="center"/>
    </xf>
    <xf numFmtId="38" fontId="5" fillId="10" borderId="0" xfId="1" applyFont="1" applyFill="1" applyBorder="1">
      <alignment vertical="center"/>
    </xf>
    <xf numFmtId="0" fontId="5" fillId="10" borderId="3" xfId="0" applyFont="1" applyFill="1" applyBorder="1">
      <alignment vertical="center"/>
    </xf>
    <xf numFmtId="0" fontId="7" fillId="0" borderId="0" xfId="0" applyFont="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12" fillId="0" borderId="0" xfId="0" applyFont="1" applyAlignment="1">
      <alignment horizontal="center" vertical="center"/>
    </xf>
    <xf numFmtId="38" fontId="6" fillId="0" borderId="0" xfId="1" applyFont="1" applyFill="1" applyAlignment="1">
      <alignment vertical="center" shrinkToFit="1"/>
    </xf>
    <xf numFmtId="38" fontId="4" fillId="0" borderId="0" xfId="1" applyFont="1" applyAlignment="1">
      <alignment vertical="center" shrinkToFit="1"/>
    </xf>
    <xf numFmtId="38" fontId="5" fillId="10" borderId="3" xfId="0" applyNumberFormat="1" applyFont="1" applyFill="1" applyBorder="1">
      <alignment vertical="center"/>
    </xf>
    <xf numFmtId="38" fontId="4" fillId="0" borderId="0" xfId="1" applyFont="1" applyFill="1" applyBorder="1">
      <alignment vertical="center"/>
    </xf>
    <xf numFmtId="38" fontId="4" fillId="0" borderId="0" xfId="1" applyFont="1" applyBorder="1" applyAlignment="1">
      <alignment vertical="center" shrinkToFit="1"/>
    </xf>
    <xf numFmtId="0" fontId="5" fillId="10" borderId="0" xfId="0" applyFont="1" applyFill="1" applyBorder="1">
      <alignment vertical="center"/>
    </xf>
    <xf numFmtId="58" fontId="10" fillId="2" borderId="2" xfId="0" applyNumberFormat="1" applyFont="1" applyFill="1" applyBorder="1" applyAlignment="1">
      <alignment horizontal="center" vertical="center" shrinkToFit="1"/>
    </xf>
    <xf numFmtId="0" fontId="25" fillId="0" borderId="0" xfId="0" applyFont="1" applyAlignment="1">
      <alignment horizontal="left" vertical="top"/>
    </xf>
    <xf numFmtId="0" fontId="4"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8" fillId="0" borderId="6" xfId="0" applyFont="1" applyBorder="1" applyAlignment="1">
      <alignment horizontal="center" vertical="center" shrinkToFit="1"/>
    </xf>
    <xf numFmtId="0" fontId="48" fillId="0" borderId="7" xfId="0" applyFont="1" applyBorder="1" applyAlignment="1">
      <alignment horizontal="center" vertical="center" shrinkToFit="1"/>
    </xf>
    <xf numFmtId="0" fontId="28" fillId="6" borderId="0" xfId="2" applyFont="1" applyFill="1" applyAlignment="1">
      <alignment horizontal="right" vertical="center"/>
    </xf>
    <xf numFmtId="0" fontId="27" fillId="6" borderId="0" xfId="2" applyFont="1" applyFill="1" applyAlignment="1">
      <alignment horizontal="center" vertical="center" wrapText="1"/>
    </xf>
    <xf numFmtId="0" fontId="29" fillId="6" borderId="0" xfId="2" applyFont="1" applyFill="1" applyAlignment="1">
      <alignment horizontal="center" vertical="center" wrapText="1"/>
    </xf>
    <xf numFmtId="0" fontId="28" fillId="11" borderId="15" xfId="2" applyFont="1" applyFill="1" applyBorder="1" applyAlignment="1">
      <alignment horizontal="center" vertical="center"/>
    </xf>
    <xf numFmtId="0" fontId="28" fillId="13" borderId="2" xfId="2" applyFont="1" applyFill="1" applyBorder="1" applyAlignment="1">
      <alignment horizontal="center" vertical="top" wrapText="1"/>
    </xf>
    <xf numFmtId="0" fontId="28" fillId="13" borderId="3" xfId="2" applyFont="1" applyFill="1" applyBorder="1" applyAlignment="1">
      <alignment horizontal="center" vertical="top" wrapText="1"/>
    </xf>
    <xf numFmtId="0" fontId="28" fillId="13" borderId="4" xfId="2" applyFont="1" applyFill="1" applyBorder="1" applyAlignment="1">
      <alignment horizontal="center" vertical="top" wrapText="1"/>
    </xf>
    <xf numFmtId="0" fontId="28" fillId="13" borderId="11" xfId="2" applyFont="1" applyFill="1" applyBorder="1" applyAlignment="1">
      <alignment horizontal="center" vertical="top" wrapText="1"/>
    </xf>
    <xf numFmtId="0" fontId="28" fillId="13" borderId="0" xfId="2" applyFont="1" applyFill="1" applyAlignment="1">
      <alignment horizontal="center" vertical="top" wrapText="1"/>
    </xf>
    <xf numFmtId="0" fontId="28" fillId="13" borderId="12" xfId="2" applyFont="1" applyFill="1" applyBorder="1" applyAlignment="1">
      <alignment horizontal="center" vertical="top" wrapText="1"/>
    </xf>
    <xf numFmtId="0" fontId="28" fillId="13" borderId="5" xfId="2" applyFont="1" applyFill="1" applyBorder="1" applyAlignment="1">
      <alignment horizontal="center" vertical="top" wrapText="1"/>
    </xf>
    <xf numFmtId="0" fontId="28" fillId="13" borderId="6" xfId="2" applyFont="1" applyFill="1" applyBorder="1" applyAlignment="1">
      <alignment horizontal="center" vertical="top" wrapText="1"/>
    </xf>
    <xf numFmtId="0" fontId="28" fillId="13" borderId="7" xfId="2" applyFont="1" applyFill="1" applyBorder="1" applyAlignment="1">
      <alignment horizontal="center" vertical="top" wrapText="1"/>
    </xf>
    <xf numFmtId="0" fontId="36" fillId="6" borderId="0" xfId="2" applyFont="1" applyFill="1" applyAlignment="1">
      <alignment horizontal="right" vertical="center"/>
    </xf>
    <xf numFmtId="178" fontId="37" fillId="6" borderId="0" xfId="2" applyNumberFormat="1" applyFont="1" applyFill="1" applyAlignment="1">
      <alignment horizontal="center" vertical="center"/>
    </xf>
    <xf numFmtId="178" fontId="38" fillId="6" borderId="0" xfId="2" applyNumberFormat="1" applyFont="1" applyFill="1" applyAlignment="1">
      <alignment horizontal="left"/>
    </xf>
    <xf numFmtId="58" fontId="33" fillId="12" borderId="0" xfId="2" applyNumberFormat="1" applyFont="1" applyFill="1" applyAlignment="1">
      <alignment horizontal="center" vertical="center"/>
    </xf>
    <xf numFmtId="0" fontId="28" fillId="0" borderId="0" xfId="2" applyFont="1" applyAlignment="1">
      <alignment horizontal="center" vertical="center"/>
    </xf>
    <xf numFmtId="0" fontId="34" fillId="0" borderId="0" xfId="2" applyFont="1" applyAlignment="1">
      <alignment horizontal="left" vertical="center"/>
    </xf>
    <xf numFmtId="0" fontId="28" fillId="13" borderId="22" xfId="2" applyFont="1" applyFill="1" applyBorder="1" applyAlignment="1">
      <alignment horizontal="left" vertical="center"/>
    </xf>
  </cellXfs>
  <cellStyles count="3">
    <cellStyle name="桁区切り" xfId="1" builtinId="6"/>
    <cellStyle name="標準" xfId="0" builtinId="0"/>
    <cellStyle name="標準 2" xfId="2" xr:uid="{00000000-0005-0000-0000-000002000000}"/>
  </cellStyles>
  <dxfs count="57">
    <dxf>
      <font>
        <color rgb="FF002060"/>
      </font>
    </dxf>
    <dxf>
      <font>
        <color rgb="FF00206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002060"/>
      </font>
    </dxf>
    <dxf>
      <font>
        <color rgb="FF00206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002060"/>
      </font>
    </dxf>
    <dxf>
      <fill>
        <patternFill>
          <bgColor rgb="FFFFFFCC"/>
        </patternFill>
      </fill>
    </dxf>
    <dxf>
      <fill>
        <patternFill>
          <bgColor rgb="FFFFFFCC"/>
        </patternFill>
      </fill>
    </dxf>
    <dxf>
      <fill>
        <patternFill>
          <bgColor rgb="FFFFFFCC"/>
        </patternFill>
      </fill>
    </dxf>
    <dxf>
      <font>
        <color rgb="FF002060"/>
      </font>
    </dxf>
    <dxf>
      <font>
        <color rgb="FF002060"/>
      </font>
    </dxf>
    <dxf>
      <font>
        <color rgb="FF002060"/>
      </font>
    </dxf>
    <dxf>
      <font>
        <color rgb="FF00206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179295</xdr:colOff>
      <xdr:row>7</xdr:row>
      <xdr:rowOff>123264</xdr:rowOff>
    </xdr:from>
    <xdr:to>
      <xdr:col>27</xdr:col>
      <xdr:colOff>165608</xdr:colOff>
      <xdr:row>9</xdr:row>
      <xdr:rowOff>43913</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316942" y="1299882"/>
          <a:ext cx="2899842" cy="256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住所、氏名、役職は履歴事項のとおり記載</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20</xdr:col>
      <xdr:colOff>156882</xdr:colOff>
      <xdr:row>13</xdr:row>
      <xdr:rowOff>44823</xdr:rowOff>
    </xdr:from>
    <xdr:to>
      <xdr:col>27</xdr:col>
      <xdr:colOff>134471</xdr:colOff>
      <xdr:row>14</xdr:row>
      <xdr:rowOff>145676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639235" y="2364441"/>
          <a:ext cx="1546412" cy="268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r"/>
          <a:br>
            <a:rPr kumimoji="1" lang="en-US" altLang="ja-JP" sz="1100"/>
          </a:br>
          <a:endParaRPr kumimoji="1" lang="ja-JP" altLang="en-US" sz="1100"/>
        </a:p>
      </xdr:txBody>
    </xdr:sp>
    <xdr:clientData fPrintsWithSheet="0"/>
  </xdr:twoCellAnchor>
  <xdr:twoCellAnchor>
    <xdr:from>
      <xdr:col>21</xdr:col>
      <xdr:colOff>22411</xdr:colOff>
      <xdr:row>228</xdr:row>
      <xdr:rowOff>33617</xdr:rowOff>
    </xdr:from>
    <xdr:to>
      <xdr:col>27</xdr:col>
      <xdr:colOff>133670</xdr:colOff>
      <xdr:row>229</xdr:row>
      <xdr:rowOff>66325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728882" y="51289323"/>
          <a:ext cx="1455964" cy="23441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0</xdr:col>
      <xdr:colOff>11205</xdr:colOff>
      <xdr:row>73</xdr:row>
      <xdr:rowOff>56029</xdr:rowOff>
    </xdr:from>
    <xdr:to>
      <xdr:col>7</xdr:col>
      <xdr:colOff>114300</xdr:colOff>
      <xdr:row>74</xdr:row>
      <xdr:rowOff>6163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1205" y="14870205"/>
          <a:ext cx="1671919" cy="2975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11206</xdr:colOff>
      <xdr:row>75</xdr:row>
      <xdr:rowOff>212912</xdr:rowOff>
    </xdr:from>
    <xdr:to>
      <xdr:col>3</xdr:col>
      <xdr:colOff>49306</xdr:colOff>
      <xdr:row>76</xdr:row>
      <xdr:rowOff>163046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1206" y="15721853"/>
          <a:ext cx="710453" cy="2975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21</xdr:col>
      <xdr:colOff>182336</xdr:colOff>
      <xdr:row>94</xdr:row>
      <xdr:rowOff>9525</xdr:rowOff>
    </xdr:from>
    <xdr:to>
      <xdr:col>27</xdr:col>
      <xdr:colOff>163286</xdr:colOff>
      <xdr:row>94</xdr:row>
      <xdr:rowOff>200025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982936" y="22450425"/>
          <a:ext cx="1352550" cy="1905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補助対象となっている期間</a:t>
          </a:r>
          <a:endParaRPr kumimoji="1" lang="en-US" altLang="ja-JP" sz="800">
            <a:solidFill>
              <a:schemeClr val="tx1"/>
            </a:solidFill>
          </a:endParaRPr>
        </a:p>
      </xdr:txBody>
    </xdr:sp>
    <xdr:clientData fPrintsWithSheet="0"/>
  </xdr:twoCellAnchor>
  <xdr:twoCellAnchor>
    <xdr:from>
      <xdr:col>55</xdr:col>
      <xdr:colOff>190500</xdr:colOff>
      <xdr:row>6</xdr:row>
      <xdr:rowOff>9526</xdr:rowOff>
    </xdr:from>
    <xdr:to>
      <xdr:col>60</xdr:col>
      <xdr:colOff>142876</xdr:colOff>
      <xdr:row>7</xdr:row>
      <xdr:rowOff>9526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649200" y="1038226"/>
          <a:ext cx="1095376" cy="1714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実施の</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55</xdr:col>
      <xdr:colOff>190501</xdr:colOff>
      <xdr:row>7</xdr:row>
      <xdr:rowOff>57150</xdr:rowOff>
    </xdr:from>
    <xdr:to>
      <xdr:col>58</xdr:col>
      <xdr:colOff>114301</xdr:colOff>
      <xdr:row>8</xdr:row>
      <xdr:rowOff>66675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2649201" y="1257300"/>
          <a:ext cx="609600" cy="1809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50</xdr:col>
      <xdr:colOff>121583</xdr:colOff>
      <xdr:row>66</xdr:row>
      <xdr:rowOff>103094</xdr:rowOff>
    </xdr:from>
    <xdr:to>
      <xdr:col>55</xdr:col>
      <xdr:colOff>5603</xdr:colOff>
      <xdr:row>66</xdr:row>
      <xdr:rowOff>303119</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94701" y="13169153"/>
          <a:ext cx="1038226" cy="2000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50</xdr:col>
      <xdr:colOff>142875</xdr:colOff>
      <xdr:row>67</xdr:row>
      <xdr:rowOff>95250</xdr:rowOff>
    </xdr:from>
    <xdr:to>
      <xdr:col>55</xdr:col>
      <xdr:colOff>76200</xdr:colOff>
      <xdr:row>68</xdr:row>
      <xdr:rowOff>85725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458575" y="13696950"/>
          <a:ext cx="1076325" cy="1619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43</xdr:col>
      <xdr:colOff>80683</xdr:colOff>
      <xdr:row>94</xdr:row>
      <xdr:rowOff>31937</xdr:rowOff>
    </xdr:from>
    <xdr:to>
      <xdr:col>49</xdr:col>
      <xdr:colOff>50427</xdr:colOff>
      <xdr:row>94</xdr:row>
      <xdr:rowOff>222437</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762565" y="22253202"/>
          <a:ext cx="1325656" cy="1905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補助対象となっている期間</a:t>
          </a:r>
          <a:endParaRPr kumimoji="1" lang="en-US" altLang="ja-JP" sz="800">
            <a:solidFill>
              <a:schemeClr val="tx1"/>
            </a:solidFill>
          </a:endParaRPr>
        </a:p>
      </xdr:txBody>
    </xdr:sp>
    <xdr:clientData/>
  </xdr:twoCellAnchor>
  <xdr:twoCellAnchor>
    <xdr:from>
      <xdr:col>53</xdr:col>
      <xdr:colOff>193302</xdr:colOff>
      <xdr:row>93</xdr:row>
      <xdr:rowOff>36979</xdr:rowOff>
    </xdr:from>
    <xdr:to>
      <xdr:col>60</xdr:col>
      <xdr:colOff>102533</xdr:colOff>
      <xdr:row>94</xdr:row>
      <xdr:rowOff>169208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2149978" y="22011714"/>
          <a:ext cx="1500467" cy="37875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現場販売対応する企業数</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マネキン・販売のみも含む</a:t>
          </a:r>
          <a:r>
            <a:rPr kumimoji="1" lang="en-US" altLang="ja-JP" sz="800">
              <a:solidFill>
                <a:schemeClr val="tx1"/>
              </a:solidFill>
            </a:rPr>
            <a:t>)</a:t>
          </a:r>
        </a:p>
      </xdr:txBody>
    </xdr:sp>
    <xdr:clientData/>
  </xdr:twoCellAnchor>
  <xdr:twoCellAnchor>
    <xdr:from>
      <xdr:col>57</xdr:col>
      <xdr:colOff>107016</xdr:colOff>
      <xdr:row>96</xdr:row>
      <xdr:rowOff>19051</xdr:rowOff>
    </xdr:from>
    <xdr:to>
      <xdr:col>61</xdr:col>
      <xdr:colOff>56030</xdr:colOff>
      <xdr:row>96</xdr:row>
      <xdr:rowOff>238125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2982575" y="22733375"/>
          <a:ext cx="890308" cy="21907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出品メーカー数</a:t>
          </a:r>
          <a:endParaRPr kumimoji="1" lang="en-US" altLang="ja-JP" sz="800">
            <a:solidFill>
              <a:schemeClr val="tx1"/>
            </a:solidFill>
          </a:endParaRPr>
        </a:p>
      </xdr:txBody>
    </xdr:sp>
    <xdr:clientData/>
  </xdr:twoCellAnchor>
  <xdr:twoCellAnchor>
    <xdr:from>
      <xdr:col>57</xdr:col>
      <xdr:colOff>172010</xdr:colOff>
      <xdr:row>98</xdr:row>
      <xdr:rowOff>19049</xdr:rowOff>
    </xdr:from>
    <xdr:to>
      <xdr:col>62</xdr:col>
      <xdr:colOff>268941</xdr:colOff>
      <xdr:row>100</xdr:row>
      <xdr:rowOff>103654</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3047569" y="23226431"/>
          <a:ext cx="1721784" cy="57766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物販とは、小売店に商品として陳列できる形態の商品。会場で調理してるものや、対面でしか販売できないものは、物販にはカウントしない。</a:t>
          </a:r>
          <a:endParaRPr kumimoji="1" lang="en-US" altLang="ja-JP" sz="800">
            <a:solidFill>
              <a:schemeClr val="tx1"/>
            </a:solidFill>
          </a:endParaRPr>
        </a:p>
      </xdr:txBody>
    </xdr:sp>
    <xdr:clientData/>
  </xdr:twoCellAnchor>
  <xdr:twoCellAnchor>
    <xdr:from>
      <xdr:col>37</xdr:col>
      <xdr:colOff>85086</xdr:colOff>
      <xdr:row>98</xdr:row>
      <xdr:rowOff>37059</xdr:rowOff>
    </xdr:from>
    <xdr:to>
      <xdr:col>42</xdr:col>
      <xdr:colOff>66035</xdr:colOff>
      <xdr:row>99</xdr:row>
      <xdr:rowOff>188099</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8422262" y="23244441"/>
          <a:ext cx="1101538" cy="39757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飲食店フェアの場合は</a:t>
          </a:r>
          <a:endParaRPr kumimoji="1" lang="en-US" altLang="ja-JP" sz="800">
            <a:solidFill>
              <a:schemeClr val="tx1"/>
            </a:solidFill>
          </a:endParaRPr>
        </a:p>
        <a:p>
          <a:pPr algn="l"/>
          <a:r>
            <a:rPr kumimoji="1" lang="ja-JP" altLang="en-US" sz="800">
              <a:solidFill>
                <a:schemeClr val="tx1"/>
              </a:solidFill>
            </a:rPr>
            <a:t>仕入額を記入</a:t>
          </a:r>
          <a:endParaRPr kumimoji="1" lang="en-US" altLang="ja-JP" sz="800">
            <a:solidFill>
              <a:schemeClr val="tx1"/>
            </a:solidFill>
          </a:endParaRPr>
        </a:p>
      </xdr:txBody>
    </xdr:sp>
    <xdr:clientData/>
  </xdr:twoCellAnchor>
  <xdr:twoCellAnchor>
    <xdr:from>
      <xdr:col>58</xdr:col>
      <xdr:colOff>50986</xdr:colOff>
      <xdr:row>193</xdr:row>
      <xdr:rowOff>30255</xdr:rowOff>
    </xdr:from>
    <xdr:to>
      <xdr:col>62</xdr:col>
      <xdr:colOff>128867</xdr:colOff>
      <xdr:row>195</xdr:row>
      <xdr:rowOff>99172</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3150662" y="44159020"/>
          <a:ext cx="1478617" cy="48353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0" lang="ja-JP" altLang="en-US" sz="800" b="0" i="0" u="none" strike="noStrike">
              <a:solidFill>
                <a:schemeClr val="tx1"/>
              </a:solidFill>
              <a:effectLst/>
              <a:latin typeface="+mn-lt"/>
              <a:ea typeface="+mn-ea"/>
              <a:cs typeface="+mn-cs"/>
            </a:rPr>
            <a:t>内訳</a:t>
          </a:r>
          <a:endParaRPr kumimoji="0" lang="en-US" altLang="ja-JP" sz="800" b="0" i="0" u="none" strike="noStrike">
            <a:solidFill>
              <a:schemeClr val="tx1"/>
            </a:solidFill>
            <a:effectLst/>
            <a:latin typeface="+mn-lt"/>
            <a:ea typeface="+mn-ea"/>
            <a:cs typeface="+mn-cs"/>
          </a:endParaRPr>
        </a:p>
        <a:p>
          <a:pPr algn="l"/>
          <a:r>
            <a:rPr kumimoji="1" lang="ja-JP" altLang="en-US" sz="800">
              <a:solidFill>
                <a:schemeClr val="tx1"/>
              </a:solidFill>
            </a:rPr>
            <a:t>ホテルパック</a:t>
          </a:r>
          <a:r>
            <a:rPr kumimoji="1" lang="en-US" altLang="ja-JP" sz="800">
              <a:solidFill>
                <a:schemeClr val="tx1"/>
              </a:solidFill>
            </a:rPr>
            <a:t>60,000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名</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ミス沖縄・アーティスト</a:t>
          </a:r>
          <a:r>
            <a:rPr kumimoji="1" lang="en-US" altLang="ja-JP" sz="800">
              <a:solidFill>
                <a:schemeClr val="tx1"/>
              </a:solidFill>
            </a:rPr>
            <a:t>)</a:t>
          </a:r>
        </a:p>
      </xdr:txBody>
    </xdr:sp>
    <xdr:clientData/>
  </xdr:twoCellAnchor>
  <xdr:twoCellAnchor>
    <xdr:from>
      <xdr:col>58</xdr:col>
      <xdr:colOff>50986</xdr:colOff>
      <xdr:row>195</xdr:row>
      <xdr:rowOff>196663</xdr:rowOff>
    </xdr:from>
    <xdr:to>
      <xdr:col>62</xdr:col>
      <xdr:colOff>649941</xdr:colOff>
      <xdr:row>197</xdr:row>
      <xdr:rowOff>187137</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3150662" y="44740045"/>
          <a:ext cx="1999691" cy="48353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ミス沖縄　</a:t>
          </a:r>
          <a:r>
            <a:rPr kumimoji="1" lang="en-US" altLang="ja-JP" sz="800">
              <a:solidFill>
                <a:schemeClr val="tx1"/>
              </a:solidFill>
            </a:rPr>
            <a:t>25,000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日</a:t>
          </a:r>
          <a:endParaRPr kumimoji="1" lang="en-US" altLang="ja-JP" sz="800">
            <a:solidFill>
              <a:schemeClr val="tx1"/>
            </a:solidFill>
          </a:endParaRPr>
        </a:p>
        <a:p>
          <a:pPr algn="l"/>
          <a:r>
            <a:rPr kumimoji="1" lang="ja-JP" altLang="en-US" sz="800">
              <a:solidFill>
                <a:schemeClr val="tx1"/>
              </a:solidFill>
            </a:rPr>
            <a:t>アーティスト　</a:t>
          </a:r>
          <a:r>
            <a:rPr kumimoji="1" lang="en-US" altLang="ja-JP" sz="800">
              <a:solidFill>
                <a:schemeClr val="tx1"/>
              </a:solidFill>
            </a:rPr>
            <a:t>200,000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公演</a:t>
          </a:r>
          <a:r>
            <a:rPr kumimoji="1" lang="en-US" altLang="ja-JP" sz="800">
              <a:solidFill>
                <a:schemeClr val="tx1"/>
              </a:solidFill>
            </a:rPr>
            <a:t>×2</a:t>
          </a:r>
          <a:r>
            <a:rPr kumimoji="1" lang="ja-JP" altLang="en-US" sz="800">
              <a:solidFill>
                <a:schemeClr val="tx1"/>
              </a:solidFill>
            </a:rPr>
            <a:t>組</a:t>
          </a:r>
          <a:endParaRPr kumimoji="1" lang="en-US" altLang="ja-JP" sz="800">
            <a:solidFill>
              <a:schemeClr val="tx1"/>
            </a:solidFill>
          </a:endParaRPr>
        </a:p>
      </xdr:txBody>
    </xdr:sp>
    <xdr:clientData/>
  </xdr:twoCellAnchor>
  <xdr:twoCellAnchor>
    <xdr:from>
      <xdr:col>58</xdr:col>
      <xdr:colOff>50986</xdr:colOff>
      <xdr:row>198</xdr:row>
      <xdr:rowOff>38098</xdr:rowOff>
    </xdr:from>
    <xdr:to>
      <xdr:col>61</xdr:col>
      <xdr:colOff>630890</xdr:colOff>
      <xdr:row>200</xdr:row>
      <xdr:rowOff>28573</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3150662" y="45321069"/>
          <a:ext cx="1297081" cy="48353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ステージ装飾　</a:t>
          </a:r>
          <a:r>
            <a:rPr kumimoji="1" lang="en-US" altLang="ja-JP" sz="800">
              <a:solidFill>
                <a:schemeClr val="tx1"/>
              </a:solidFill>
            </a:rPr>
            <a:t>300,000</a:t>
          </a:r>
          <a:r>
            <a:rPr kumimoji="1" lang="ja-JP" altLang="en-US" sz="800">
              <a:solidFill>
                <a:schemeClr val="tx1"/>
              </a:solidFill>
            </a:rPr>
            <a:t>円</a:t>
          </a:r>
          <a:endParaRPr kumimoji="1" lang="en-US" altLang="ja-JP" sz="800">
            <a:solidFill>
              <a:schemeClr val="tx1"/>
            </a:solidFill>
          </a:endParaRPr>
        </a:p>
        <a:p>
          <a:pPr algn="l"/>
          <a:r>
            <a:rPr kumimoji="1" lang="ja-JP" altLang="en-US" sz="800">
              <a:solidFill>
                <a:schemeClr val="tx1"/>
              </a:solidFill>
            </a:rPr>
            <a:t>音響関係　</a:t>
          </a:r>
          <a:r>
            <a:rPr kumimoji="1" lang="en-US" altLang="ja-JP" sz="800">
              <a:solidFill>
                <a:schemeClr val="tx1"/>
              </a:solidFill>
            </a:rPr>
            <a:t>150,000</a:t>
          </a:r>
          <a:r>
            <a:rPr kumimoji="1" lang="ja-JP" altLang="en-US" sz="800">
              <a:solidFill>
                <a:schemeClr val="tx1"/>
              </a:solidFill>
            </a:rPr>
            <a:t>円</a:t>
          </a:r>
          <a:endParaRPr kumimoji="1" lang="en-US" altLang="ja-JP" sz="800">
            <a:solidFill>
              <a:schemeClr val="tx1"/>
            </a:solidFill>
          </a:endParaRPr>
        </a:p>
      </xdr:txBody>
    </xdr:sp>
    <xdr:clientData/>
  </xdr:twoCellAnchor>
  <xdr:twoCellAnchor>
    <xdr:from>
      <xdr:col>58</xdr:col>
      <xdr:colOff>50986</xdr:colOff>
      <xdr:row>200</xdr:row>
      <xdr:rowOff>126065</xdr:rowOff>
    </xdr:from>
    <xdr:to>
      <xdr:col>61</xdr:col>
      <xdr:colOff>378197</xdr:colOff>
      <xdr:row>202</xdr:row>
      <xdr:rowOff>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3150662" y="45902094"/>
          <a:ext cx="1044388" cy="48353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ゆるキャラ輸送費</a:t>
          </a:r>
          <a:endParaRPr kumimoji="1" lang="en-US" altLang="ja-JP" sz="800">
            <a:solidFill>
              <a:schemeClr val="tx1"/>
            </a:solidFill>
          </a:endParaRPr>
        </a:p>
        <a:p>
          <a:pPr algn="l"/>
          <a:r>
            <a:rPr kumimoji="1" lang="en-US" altLang="ja-JP" sz="800">
              <a:solidFill>
                <a:schemeClr val="tx1"/>
              </a:solidFill>
            </a:rPr>
            <a:t>10,000</a:t>
          </a:r>
          <a:r>
            <a:rPr kumimoji="1" lang="ja-JP" altLang="en-US" sz="800">
              <a:solidFill>
                <a:schemeClr val="tx1"/>
              </a:solidFill>
            </a:rPr>
            <a:t>円</a:t>
          </a:r>
          <a:r>
            <a:rPr kumimoji="1" lang="en-US" altLang="ja-JP" sz="800">
              <a:solidFill>
                <a:schemeClr val="tx1"/>
              </a:solidFill>
            </a:rPr>
            <a:t>×</a:t>
          </a:r>
          <a:r>
            <a:rPr kumimoji="1" lang="ja-JP" altLang="en-US" sz="800">
              <a:solidFill>
                <a:schemeClr val="tx1"/>
              </a:solidFill>
            </a:rPr>
            <a:t>往復</a:t>
          </a:r>
          <a:endParaRPr kumimoji="1" lang="en-US" altLang="ja-JP" sz="800">
            <a:solidFill>
              <a:schemeClr val="tx1"/>
            </a:solidFill>
          </a:endParaRPr>
        </a:p>
      </xdr:txBody>
    </xdr:sp>
    <xdr:clientData/>
  </xdr:twoCellAnchor>
  <xdr:twoCellAnchor>
    <xdr:from>
      <xdr:col>49</xdr:col>
      <xdr:colOff>67236</xdr:colOff>
      <xdr:row>209</xdr:row>
      <xdr:rowOff>1121</xdr:rowOff>
    </xdr:from>
    <xdr:to>
      <xdr:col>55</xdr:col>
      <xdr:colOff>89648</xdr:colOff>
      <xdr:row>211</xdr:row>
      <xdr:rowOff>156883</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161060" y="47995915"/>
          <a:ext cx="1367117" cy="6488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ctr"/>
          <a:r>
            <a:rPr kumimoji="1" lang="ja-JP" altLang="en-US" sz="800">
              <a:solidFill>
                <a:schemeClr val="tx1"/>
              </a:solidFill>
            </a:rPr>
            <a:t>交付申請額</a:t>
          </a:r>
          <a:endParaRPr kumimoji="1" lang="en-US" altLang="ja-JP" sz="800">
            <a:solidFill>
              <a:schemeClr val="tx1"/>
            </a:solidFill>
          </a:endParaRPr>
        </a:p>
        <a:p>
          <a:pPr algn="ctr"/>
          <a:r>
            <a:rPr kumimoji="1" lang="ja-JP" altLang="en-US" sz="800">
              <a:solidFill>
                <a:schemeClr val="tx1"/>
              </a:solidFill>
            </a:rPr>
            <a:t>旅費：</a:t>
          </a:r>
          <a:r>
            <a:rPr kumimoji="1" lang="ja-JP" altLang="en-US" sz="800">
              <a:solidFill>
                <a:srgbClr val="FF0000"/>
              </a:solidFill>
            </a:rPr>
            <a:t>上限　</a:t>
          </a:r>
          <a:r>
            <a:rPr kumimoji="1" lang="en-US" altLang="ja-JP" sz="800">
              <a:solidFill>
                <a:srgbClr val="FF0000"/>
              </a:solidFill>
            </a:rPr>
            <a:t>750,000</a:t>
          </a:r>
          <a:r>
            <a:rPr kumimoji="1" lang="ja-JP" altLang="en-US" sz="800">
              <a:solidFill>
                <a:srgbClr val="FF0000"/>
              </a:solidFill>
            </a:rPr>
            <a:t>円</a:t>
          </a:r>
          <a:endParaRPr kumimoji="1" lang="en-US" altLang="ja-JP" sz="800">
            <a:solidFill>
              <a:srgbClr val="FF0000"/>
            </a:solidFill>
          </a:endParaRPr>
        </a:p>
        <a:p>
          <a:pPr algn="ctr"/>
          <a:r>
            <a:rPr kumimoji="1" lang="ja-JP" altLang="en-US" sz="800">
              <a:solidFill>
                <a:schemeClr val="tx1"/>
              </a:solidFill>
            </a:rPr>
            <a:t>広告費：　　　</a:t>
          </a:r>
          <a:r>
            <a:rPr kumimoji="1" lang="en-US" altLang="ja-JP" sz="800">
              <a:solidFill>
                <a:schemeClr val="tx1"/>
              </a:solidFill>
            </a:rPr>
            <a:t>90,000</a:t>
          </a:r>
          <a:r>
            <a:rPr kumimoji="1" lang="ja-JP" altLang="en-US" sz="800">
              <a:solidFill>
                <a:schemeClr val="tx1"/>
              </a:solidFill>
            </a:rPr>
            <a:t>円</a:t>
          </a:r>
          <a:endParaRPr kumimoji="1" lang="en-US" altLang="ja-JP" sz="800">
            <a:solidFill>
              <a:schemeClr val="tx1"/>
            </a:solidFill>
          </a:endParaRPr>
        </a:p>
        <a:p>
          <a:pPr algn="ctr"/>
          <a:r>
            <a:rPr kumimoji="1" lang="ja-JP" altLang="en-US" sz="800">
              <a:solidFill>
                <a:schemeClr val="tx1"/>
              </a:solidFill>
            </a:rPr>
            <a:t>合計　　　　　</a:t>
          </a:r>
          <a:r>
            <a:rPr kumimoji="1" lang="en-US" altLang="ja-JP" sz="800">
              <a:solidFill>
                <a:schemeClr val="tx1"/>
              </a:solidFill>
            </a:rPr>
            <a:t>840,000</a:t>
          </a:r>
          <a:r>
            <a:rPr kumimoji="1" lang="ja-JP" altLang="en-US" sz="800">
              <a:solidFill>
                <a:schemeClr val="tx1"/>
              </a:solidFill>
            </a:rPr>
            <a:t>円</a:t>
          </a:r>
          <a:endParaRPr kumimoji="1" lang="en-US" altLang="ja-JP" sz="800">
            <a:solidFill>
              <a:schemeClr val="tx1"/>
            </a:solidFill>
          </a:endParaRPr>
        </a:p>
      </xdr:txBody>
    </xdr:sp>
    <xdr:clientData/>
  </xdr:twoCellAnchor>
  <xdr:twoCellAnchor>
    <xdr:from>
      <xdr:col>20</xdr:col>
      <xdr:colOff>100853</xdr:colOff>
      <xdr:row>209</xdr:row>
      <xdr:rowOff>180415</xdr:rowOff>
    </xdr:from>
    <xdr:to>
      <xdr:col>29</xdr:col>
      <xdr:colOff>168087</xdr:colOff>
      <xdr:row>215</xdr:row>
      <xdr:rowOff>33618</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4628029" y="48175209"/>
          <a:ext cx="2084293" cy="1097056"/>
        </a:xfrm>
        <a:prstGeom prst="rect">
          <a:avLst/>
        </a:prstGeom>
        <a:solidFill>
          <a:schemeClr val="accent1">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rgbClr val="FF0000"/>
              </a:solidFill>
            </a:rPr>
            <a:t>ア～オ</a:t>
          </a:r>
        </a:p>
        <a:p>
          <a:pPr algn="l"/>
          <a:r>
            <a:rPr kumimoji="1" lang="en-US" altLang="ja-JP" sz="800">
              <a:solidFill>
                <a:srgbClr val="FF0000"/>
              </a:solidFill>
            </a:rPr>
            <a:t>a </a:t>
          </a:r>
          <a:r>
            <a:rPr kumimoji="1" lang="ja-JP" altLang="en-US" sz="800">
              <a:solidFill>
                <a:srgbClr val="FF0000"/>
              </a:solidFill>
            </a:rPr>
            <a:t>前回又は同条件の県産品売上額が</a:t>
          </a:r>
          <a:r>
            <a:rPr kumimoji="1" lang="en-US" altLang="ja-JP" sz="800">
              <a:solidFill>
                <a:srgbClr val="FF0000"/>
              </a:solidFill>
            </a:rPr>
            <a:t>10,000</a:t>
          </a:r>
          <a:r>
            <a:rPr kumimoji="1" lang="ja-JP" altLang="en-US" sz="800">
              <a:solidFill>
                <a:srgbClr val="FF0000"/>
              </a:solidFill>
            </a:rPr>
            <a:t>千円を超える催事 </a:t>
          </a:r>
          <a:r>
            <a:rPr kumimoji="1" lang="en-US" altLang="ja-JP" sz="800">
              <a:solidFill>
                <a:srgbClr val="FF0000"/>
              </a:solidFill>
            </a:rPr>
            <a:t>75</a:t>
          </a:r>
          <a:r>
            <a:rPr kumimoji="1" lang="ja-JP" altLang="en-US" sz="800">
              <a:solidFill>
                <a:srgbClr val="FF0000"/>
              </a:solidFill>
            </a:rPr>
            <a:t>万円</a:t>
          </a:r>
        </a:p>
        <a:p>
          <a:pPr algn="l"/>
          <a:r>
            <a:rPr kumimoji="1" lang="en-US" altLang="ja-JP" sz="800">
              <a:solidFill>
                <a:srgbClr val="FF0000"/>
              </a:solidFill>
            </a:rPr>
            <a:t>b </a:t>
          </a:r>
          <a:r>
            <a:rPr kumimoji="1" lang="ja-JP" altLang="en-US" sz="800">
              <a:solidFill>
                <a:srgbClr val="FF0000"/>
              </a:solidFill>
            </a:rPr>
            <a:t>その他催事 </a:t>
          </a:r>
          <a:r>
            <a:rPr kumimoji="1" lang="en-US" altLang="ja-JP" sz="800">
              <a:solidFill>
                <a:srgbClr val="FF0000"/>
              </a:solidFill>
            </a:rPr>
            <a:t>20</a:t>
          </a:r>
          <a:r>
            <a:rPr kumimoji="1" lang="ja-JP" altLang="en-US" sz="800">
              <a:solidFill>
                <a:srgbClr val="FF0000"/>
              </a:solidFill>
            </a:rPr>
            <a:t>万円</a:t>
          </a:r>
          <a:endParaRPr kumimoji="1" lang="en-US" altLang="ja-JP" sz="800">
            <a:solidFill>
              <a:srgbClr val="FF0000"/>
            </a:solidFill>
          </a:endParaRPr>
        </a:p>
        <a:p>
          <a:pPr algn="l"/>
          <a:endParaRPr kumimoji="1" lang="en-US" altLang="ja-JP" sz="800">
            <a:solidFill>
              <a:srgbClr val="FF0000"/>
            </a:solidFill>
          </a:endParaRPr>
        </a:p>
        <a:p>
          <a:pPr algn="l"/>
          <a:r>
            <a:rPr kumimoji="1" lang="ja-JP" altLang="en-US" sz="800">
              <a:solidFill>
                <a:srgbClr val="FF0000"/>
              </a:solidFill>
            </a:rPr>
            <a:t>カ</a:t>
          </a:r>
          <a:r>
            <a:rPr kumimoji="1" lang="en-US" altLang="ja-JP" sz="800">
              <a:solidFill>
                <a:srgbClr val="FF0000"/>
              </a:solidFill>
            </a:rPr>
            <a:t>※</a:t>
          </a:r>
          <a:r>
            <a:rPr kumimoji="1" lang="ja-JP" altLang="en-US" sz="800">
              <a:solidFill>
                <a:srgbClr val="FF0000"/>
              </a:solidFill>
            </a:rPr>
            <a:t>ア 新聞等紙媒体は</a:t>
          </a:r>
          <a:r>
            <a:rPr kumimoji="1" lang="en-US" altLang="ja-JP" sz="800">
              <a:solidFill>
                <a:srgbClr val="FF0000"/>
              </a:solidFill>
            </a:rPr>
            <a:t>10</a:t>
          </a:r>
          <a:r>
            <a:rPr kumimoji="1" lang="ja-JP" altLang="en-US" sz="800">
              <a:solidFill>
                <a:srgbClr val="FF0000"/>
              </a:solidFill>
            </a:rPr>
            <a:t>万円</a:t>
          </a:r>
        </a:p>
        <a:p>
          <a:pPr algn="l"/>
          <a:r>
            <a:rPr kumimoji="1" lang="ja-JP" altLang="en-US" sz="800">
              <a:solidFill>
                <a:srgbClr val="FF0000"/>
              </a:solidFill>
            </a:rPr>
            <a:t> 　　イ 新聞等紙媒体以外の経費は</a:t>
          </a:r>
          <a:r>
            <a:rPr kumimoji="1" lang="en-US" altLang="ja-JP" sz="800">
              <a:solidFill>
                <a:srgbClr val="FF0000"/>
              </a:solidFill>
            </a:rPr>
            <a:t>15</a:t>
          </a:r>
          <a:r>
            <a:rPr kumimoji="1" lang="ja-JP" altLang="en-US" sz="800">
              <a:solidFill>
                <a:srgbClr val="FF0000"/>
              </a:solidFill>
            </a:rPr>
            <a:t>万</a:t>
          </a:r>
          <a:endParaRPr kumimoji="1" lang="en-US" altLang="ja-JP" sz="800">
            <a:solidFill>
              <a:srgbClr val="FF0000"/>
            </a:solidFill>
          </a:endParaRPr>
        </a:p>
      </xdr:txBody>
    </xdr:sp>
    <xdr:clientData fPrintsWithSheet="0"/>
  </xdr:twoCellAnchor>
  <xdr:twoCellAnchor>
    <xdr:from>
      <xdr:col>42</xdr:col>
      <xdr:colOff>212912</xdr:colOff>
      <xdr:row>194</xdr:row>
      <xdr:rowOff>22412</xdr:rowOff>
    </xdr:from>
    <xdr:to>
      <xdr:col>48</xdr:col>
      <xdr:colOff>234686</xdr:colOff>
      <xdr:row>194</xdr:row>
      <xdr:rowOff>244142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9670677" y="44319265"/>
          <a:ext cx="1366480" cy="22173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rPr>
            <a:t>上限額を反映させた額を記入</a:t>
          </a:r>
          <a:endParaRPr kumimoji="1" lang="en-US" altLang="ja-JP" sz="800">
            <a:solidFill>
              <a:sysClr val="windowText" lastClr="000000"/>
            </a:solidFill>
          </a:endParaRPr>
        </a:p>
      </xdr:txBody>
    </xdr:sp>
    <xdr:clientData/>
  </xdr:twoCellAnchor>
  <xdr:twoCellAnchor>
    <xdr:from>
      <xdr:col>22</xdr:col>
      <xdr:colOff>11205</xdr:colOff>
      <xdr:row>91</xdr:row>
      <xdr:rowOff>89646</xdr:rowOff>
    </xdr:from>
    <xdr:to>
      <xdr:col>34</xdr:col>
      <xdr:colOff>22411</xdr:colOff>
      <xdr:row>91</xdr:row>
      <xdr:rowOff>369793</xdr:rowOff>
    </xdr:to>
    <xdr:sp macro="" textlink="">
      <xdr:nvSpPr>
        <xdr:cNvPr id="3" name="テキスト ボックス 2">
          <a:extLst>
            <a:ext uri="{FF2B5EF4-FFF2-40B4-BE49-F238E27FC236}">
              <a16:creationId xmlns:a16="http://schemas.microsoft.com/office/drawing/2014/main" id="{29F1CA12-29E0-4B8E-98C8-9A5CEFF02305}"/>
            </a:ext>
          </a:extLst>
        </xdr:cNvPr>
        <xdr:cNvSpPr txBox="1"/>
      </xdr:nvSpPr>
      <xdr:spPr>
        <a:xfrm>
          <a:off x="4986617" y="21257558"/>
          <a:ext cx="2700618"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広告費：掲載内容（例：商品紹介動画）</a:t>
          </a:r>
        </a:p>
      </xdr:txBody>
    </xdr:sp>
    <xdr:clientData fPrintsWithSheet="0"/>
  </xdr:twoCellAnchor>
  <xdr:twoCellAnchor>
    <xdr:from>
      <xdr:col>22</xdr:col>
      <xdr:colOff>11204</xdr:colOff>
      <xdr:row>92</xdr:row>
      <xdr:rowOff>33617</xdr:rowOff>
    </xdr:from>
    <xdr:to>
      <xdr:col>34</xdr:col>
      <xdr:colOff>67235</xdr:colOff>
      <xdr:row>92</xdr:row>
      <xdr:rowOff>324971</xdr:rowOff>
    </xdr:to>
    <xdr:sp macro="" textlink="">
      <xdr:nvSpPr>
        <xdr:cNvPr id="38" name="テキスト ボックス 37">
          <a:extLst>
            <a:ext uri="{FF2B5EF4-FFF2-40B4-BE49-F238E27FC236}">
              <a16:creationId xmlns:a16="http://schemas.microsoft.com/office/drawing/2014/main" id="{29593BFD-7F15-40A4-B686-1F78C9D763B7}"/>
            </a:ext>
          </a:extLst>
        </xdr:cNvPr>
        <xdr:cNvSpPr txBox="1"/>
      </xdr:nvSpPr>
      <xdr:spPr>
        <a:xfrm>
          <a:off x="4986616" y="21638558"/>
          <a:ext cx="2745443" cy="291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広告掲載：</a:t>
          </a:r>
          <a:r>
            <a:rPr kumimoji="1" lang="ja-JP" altLang="ja-JP" sz="1100">
              <a:solidFill>
                <a:srgbClr val="FF0000"/>
              </a:solidFill>
              <a:effectLst/>
              <a:latin typeface="+mn-lt"/>
              <a:ea typeface="+mn-ea"/>
              <a:cs typeface="+mn-cs"/>
            </a:rPr>
            <a:t>掲載先の名称（例：</a:t>
          </a:r>
          <a:r>
            <a:rPr kumimoji="1" lang="ja-JP" altLang="en-US" sz="1100">
              <a:solidFill>
                <a:srgbClr val="FF0000"/>
              </a:solidFill>
              <a:effectLst/>
              <a:latin typeface="+mn-lt"/>
              <a:ea typeface="+mn-ea"/>
              <a:cs typeface="+mn-cs"/>
            </a:rPr>
            <a:t>自社ＨＰ</a:t>
          </a:r>
          <a:r>
            <a:rPr kumimoji="1" lang="ja-JP" altLang="ja-JP" sz="1100">
              <a:solidFill>
                <a:srgbClr val="FF0000"/>
              </a:solidFill>
              <a:effectLst/>
              <a:latin typeface="+mn-lt"/>
              <a:ea typeface="+mn-ea"/>
              <a:cs typeface="+mn-cs"/>
            </a:rPr>
            <a:t>）</a:t>
          </a:r>
          <a:endParaRPr kumimoji="1" lang="ja-JP" altLang="en-US" sz="1100">
            <a:solidFill>
              <a:srgbClr val="FF0000"/>
            </a:solidFill>
          </a:endParaRPr>
        </a:p>
      </xdr:txBody>
    </xdr:sp>
    <xdr:clientData fPrintsWithSheet="0"/>
  </xdr:twoCellAnchor>
  <xdr:twoCellAnchor>
    <xdr:from>
      <xdr:col>22</xdr:col>
      <xdr:colOff>89646</xdr:colOff>
      <xdr:row>97</xdr:row>
      <xdr:rowOff>179297</xdr:rowOff>
    </xdr:from>
    <xdr:to>
      <xdr:col>35</xdr:col>
      <xdr:colOff>89648</xdr:colOff>
      <xdr:row>100</xdr:row>
      <xdr:rowOff>145679</xdr:rowOff>
    </xdr:to>
    <xdr:sp macro="" textlink="">
      <xdr:nvSpPr>
        <xdr:cNvPr id="39" name="テキスト ボックス 38">
          <a:extLst>
            <a:ext uri="{FF2B5EF4-FFF2-40B4-BE49-F238E27FC236}">
              <a16:creationId xmlns:a16="http://schemas.microsoft.com/office/drawing/2014/main" id="{E4B484BE-672F-4F74-B8A4-F2D7FBACC1C1}"/>
            </a:ext>
          </a:extLst>
        </xdr:cNvPr>
        <xdr:cNvSpPr txBox="1"/>
      </xdr:nvSpPr>
      <xdr:spPr>
        <a:xfrm>
          <a:off x="5065058" y="23140150"/>
          <a:ext cx="2913531" cy="705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広告費：</a:t>
          </a:r>
          <a:endParaRPr kumimoji="1" lang="en-US" altLang="ja-JP" sz="1100">
            <a:solidFill>
              <a:srgbClr val="FF0000"/>
            </a:solidFill>
          </a:endParaRPr>
        </a:p>
        <a:p>
          <a:r>
            <a:rPr kumimoji="1" lang="ja-JP" altLang="en-US" sz="1100">
              <a:solidFill>
                <a:srgbClr val="FF0000"/>
              </a:solidFill>
            </a:rPr>
            <a:t>　申請商品の販売見込み（期間任意）</a:t>
          </a:r>
          <a:endParaRPr kumimoji="1" lang="en-US" altLang="ja-JP" sz="1100">
            <a:solidFill>
              <a:srgbClr val="FF0000"/>
            </a:solidFill>
          </a:endParaRPr>
        </a:p>
        <a:p>
          <a:r>
            <a:rPr kumimoji="1" lang="ja-JP" altLang="en-US" sz="1100">
              <a:solidFill>
                <a:srgbClr val="FF0000"/>
              </a:solidFill>
            </a:rPr>
            <a:t>　申請商品の販売実績（期間任意）</a:t>
          </a:r>
          <a:endParaRPr kumimoji="1" lang="en-US" altLang="ja-JP" sz="110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24</xdr:col>
      <xdr:colOff>149679</xdr:colOff>
      <xdr:row>12</xdr:row>
      <xdr:rowOff>27214</xdr:rowOff>
    </xdr:from>
    <xdr:to>
      <xdr:col>30</xdr:col>
      <xdr:colOff>163496</xdr:colOff>
      <xdr:row>13</xdr:row>
      <xdr:rowOff>130469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5238750" y="2313214"/>
          <a:ext cx="1401746" cy="28014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r"/>
          <a:br>
            <a:rPr kumimoji="1" lang="en-US" altLang="ja-JP" sz="1100"/>
          </a:br>
          <a:endParaRPr kumimoji="1" lang="ja-JP" altLang="en-US" sz="1100"/>
        </a:p>
      </xdr:txBody>
    </xdr:sp>
    <xdr:clientData fPrintsWithSheet="0"/>
  </xdr:twoCellAnchor>
  <xdr:oneCellAnchor>
    <xdr:from>
      <xdr:col>19</xdr:col>
      <xdr:colOff>168729</xdr:colOff>
      <xdr:row>189</xdr:row>
      <xdr:rowOff>95250</xdr:rowOff>
    </xdr:from>
    <xdr:ext cx="2545336" cy="657225"/>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512129" y="41681400"/>
          <a:ext cx="2545336" cy="6572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050" b="1">
              <a:solidFill>
                <a:srgbClr val="FF0000"/>
              </a:solidFill>
            </a:rPr>
            <a:t>こちらの日付は空白のままご提出ください。</a:t>
          </a:r>
        </a:p>
      </xdr:txBody>
    </xdr:sp>
    <xdr:clientData fPrintsWithSheet="0"/>
  </xdr:oneCellAnchor>
  <xdr:oneCellAnchor>
    <xdr:from>
      <xdr:col>0</xdr:col>
      <xdr:colOff>0</xdr:colOff>
      <xdr:row>203</xdr:row>
      <xdr:rowOff>122466</xdr:rowOff>
    </xdr:from>
    <xdr:ext cx="7130142" cy="78921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0" y="45107680"/>
          <a:ext cx="7130142" cy="789214"/>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確定通知の日付、達商第〇号は空白のままご提出ください。</a:t>
          </a:r>
        </a:p>
      </xdr:txBody>
    </xdr:sp>
    <xdr:clientData fPrintsWithSheet="0"/>
  </xdr:oneCellAnchor>
  <xdr:twoCellAnchor>
    <xdr:from>
      <xdr:col>51</xdr:col>
      <xdr:colOff>157369</xdr:colOff>
      <xdr:row>160</xdr:row>
      <xdr:rowOff>422413</xdr:rowOff>
    </xdr:from>
    <xdr:to>
      <xdr:col>57</xdr:col>
      <xdr:colOff>156732</xdr:colOff>
      <xdr:row>161</xdr:row>
      <xdr:rowOff>195908</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234944" y="35560138"/>
          <a:ext cx="1390013" cy="22117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ysClr val="windowText" lastClr="000000"/>
              </a:solidFill>
            </a:rPr>
            <a:t>上限額を反映させた額を記入</a:t>
          </a:r>
          <a:endParaRPr kumimoji="1" lang="en-US" altLang="ja-JP" sz="800">
            <a:solidFill>
              <a:sysClr val="windowText" lastClr="000000"/>
            </a:solidFill>
          </a:endParaRPr>
        </a:p>
      </xdr:txBody>
    </xdr:sp>
    <xdr:clientData/>
  </xdr:twoCellAnchor>
  <xdr:twoCellAnchor>
    <xdr:from>
      <xdr:col>23</xdr:col>
      <xdr:colOff>168089</xdr:colOff>
      <xdr:row>199</xdr:row>
      <xdr:rowOff>22412</xdr:rowOff>
    </xdr:from>
    <xdr:to>
      <xdr:col>29</xdr:col>
      <xdr:colOff>181907</xdr:colOff>
      <xdr:row>200</xdr:row>
      <xdr:rowOff>47226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874560" y="42537530"/>
          <a:ext cx="1358523" cy="2713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r"/>
          <a:br>
            <a:rPr kumimoji="1" lang="en-US" altLang="ja-JP" sz="1100"/>
          </a:br>
          <a:endParaRPr kumimoji="1" lang="ja-JP" altLang="en-US" sz="1100"/>
        </a:p>
      </xdr:txBody>
    </xdr:sp>
    <xdr:clientData fPrintsWithSheet="0"/>
  </xdr:twoCellAnchor>
  <xdr:twoCellAnchor>
    <xdr:from>
      <xdr:col>24</xdr:col>
      <xdr:colOff>108857</xdr:colOff>
      <xdr:row>177</xdr:row>
      <xdr:rowOff>190500</xdr:rowOff>
    </xdr:from>
    <xdr:to>
      <xdr:col>33</xdr:col>
      <xdr:colOff>138471</xdr:colOff>
      <xdr:row>183</xdr:row>
      <xdr:rowOff>90127</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660571" y="40100250"/>
          <a:ext cx="2084293" cy="1097056"/>
        </a:xfrm>
        <a:prstGeom prst="rect">
          <a:avLst/>
        </a:prstGeom>
        <a:solidFill>
          <a:schemeClr val="accent1">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rgbClr val="FF0000"/>
              </a:solidFill>
            </a:rPr>
            <a:t>ア～オ</a:t>
          </a:r>
        </a:p>
        <a:p>
          <a:pPr algn="l"/>
          <a:r>
            <a:rPr kumimoji="1" lang="en-US" altLang="ja-JP" sz="800">
              <a:solidFill>
                <a:srgbClr val="FF0000"/>
              </a:solidFill>
            </a:rPr>
            <a:t>a </a:t>
          </a:r>
          <a:r>
            <a:rPr kumimoji="1" lang="ja-JP" altLang="en-US" sz="800">
              <a:solidFill>
                <a:srgbClr val="FF0000"/>
              </a:solidFill>
            </a:rPr>
            <a:t>前回又は同条件の県産品売上額が</a:t>
          </a:r>
          <a:r>
            <a:rPr kumimoji="1" lang="en-US" altLang="ja-JP" sz="800">
              <a:solidFill>
                <a:srgbClr val="FF0000"/>
              </a:solidFill>
            </a:rPr>
            <a:t>10,000</a:t>
          </a:r>
          <a:r>
            <a:rPr kumimoji="1" lang="ja-JP" altLang="en-US" sz="800">
              <a:solidFill>
                <a:srgbClr val="FF0000"/>
              </a:solidFill>
            </a:rPr>
            <a:t>千円を超える催事 </a:t>
          </a:r>
          <a:r>
            <a:rPr kumimoji="1" lang="en-US" altLang="ja-JP" sz="800">
              <a:solidFill>
                <a:srgbClr val="FF0000"/>
              </a:solidFill>
            </a:rPr>
            <a:t>75</a:t>
          </a:r>
          <a:r>
            <a:rPr kumimoji="1" lang="ja-JP" altLang="en-US" sz="800">
              <a:solidFill>
                <a:srgbClr val="FF0000"/>
              </a:solidFill>
            </a:rPr>
            <a:t>万円</a:t>
          </a:r>
        </a:p>
        <a:p>
          <a:pPr algn="l"/>
          <a:r>
            <a:rPr kumimoji="1" lang="en-US" altLang="ja-JP" sz="800">
              <a:solidFill>
                <a:srgbClr val="FF0000"/>
              </a:solidFill>
            </a:rPr>
            <a:t>b </a:t>
          </a:r>
          <a:r>
            <a:rPr kumimoji="1" lang="ja-JP" altLang="en-US" sz="800">
              <a:solidFill>
                <a:srgbClr val="FF0000"/>
              </a:solidFill>
            </a:rPr>
            <a:t>その他催事 </a:t>
          </a:r>
          <a:r>
            <a:rPr kumimoji="1" lang="en-US" altLang="ja-JP" sz="800">
              <a:solidFill>
                <a:srgbClr val="FF0000"/>
              </a:solidFill>
            </a:rPr>
            <a:t>20</a:t>
          </a:r>
          <a:r>
            <a:rPr kumimoji="1" lang="ja-JP" altLang="en-US" sz="800">
              <a:solidFill>
                <a:srgbClr val="FF0000"/>
              </a:solidFill>
            </a:rPr>
            <a:t>万円</a:t>
          </a:r>
          <a:endParaRPr kumimoji="1" lang="en-US" altLang="ja-JP" sz="800">
            <a:solidFill>
              <a:srgbClr val="FF0000"/>
            </a:solidFill>
          </a:endParaRPr>
        </a:p>
        <a:p>
          <a:pPr algn="l"/>
          <a:endParaRPr kumimoji="1" lang="en-US" altLang="ja-JP" sz="800">
            <a:solidFill>
              <a:srgbClr val="FF0000"/>
            </a:solidFill>
          </a:endParaRPr>
        </a:p>
        <a:p>
          <a:pPr algn="l"/>
          <a:r>
            <a:rPr kumimoji="1" lang="ja-JP" altLang="en-US" sz="800">
              <a:solidFill>
                <a:srgbClr val="FF0000"/>
              </a:solidFill>
            </a:rPr>
            <a:t>カ</a:t>
          </a:r>
          <a:r>
            <a:rPr kumimoji="1" lang="en-US" altLang="ja-JP" sz="800">
              <a:solidFill>
                <a:srgbClr val="FF0000"/>
              </a:solidFill>
            </a:rPr>
            <a:t>※</a:t>
          </a:r>
          <a:r>
            <a:rPr kumimoji="1" lang="ja-JP" altLang="en-US" sz="800">
              <a:solidFill>
                <a:srgbClr val="FF0000"/>
              </a:solidFill>
            </a:rPr>
            <a:t>ア 新聞等紙媒体は</a:t>
          </a:r>
          <a:r>
            <a:rPr kumimoji="1" lang="en-US" altLang="ja-JP" sz="800">
              <a:solidFill>
                <a:srgbClr val="FF0000"/>
              </a:solidFill>
            </a:rPr>
            <a:t>10</a:t>
          </a:r>
          <a:r>
            <a:rPr kumimoji="1" lang="ja-JP" altLang="en-US" sz="800">
              <a:solidFill>
                <a:srgbClr val="FF0000"/>
              </a:solidFill>
            </a:rPr>
            <a:t>万円</a:t>
          </a:r>
        </a:p>
        <a:p>
          <a:pPr algn="l"/>
          <a:r>
            <a:rPr kumimoji="1" lang="ja-JP" altLang="en-US" sz="800">
              <a:solidFill>
                <a:srgbClr val="FF0000"/>
              </a:solidFill>
            </a:rPr>
            <a:t> 　　イ 新聞等紙媒体以外の経費は</a:t>
          </a:r>
          <a:r>
            <a:rPr kumimoji="1" lang="en-US" altLang="ja-JP" sz="800">
              <a:solidFill>
                <a:srgbClr val="FF0000"/>
              </a:solidFill>
            </a:rPr>
            <a:t>15</a:t>
          </a:r>
          <a:r>
            <a:rPr kumimoji="1" lang="ja-JP" altLang="en-US" sz="800">
              <a:solidFill>
                <a:srgbClr val="FF0000"/>
              </a:solidFill>
            </a:rPr>
            <a:t>万</a:t>
          </a:r>
          <a:endParaRPr kumimoji="1" lang="en-US" altLang="ja-JP" sz="800">
            <a:solidFill>
              <a:srgbClr val="FF0000"/>
            </a:solidFill>
          </a:endParaRPr>
        </a:p>
      </xdr:txBody>
    </xdr:sp>
    <xdr:clientData fPrintsWithSheet="0"/>
  </xdr:twoCellAnchor>
  <xdr:twoCellAnchor>
    <xdr:from>
      <xdr:col>22</xdr:col>
      <xdr:colOff>112058</xdr:colOff>
      <xdr:row>74</xdr:row>
      <xdr:rowOff>134471</xdr:rowOff>
    </xdr:from>
    <xdr:to>
      <xdr:col>33</xdr:col>
      <xdr:colOff>145677</xdr:colOff>
      <xdr:row>75</xdr:row>
      <xdr:rowOff>134471</xdr:rowOff>
    </xdr:to>
    <xdr:sp macro="" textlink="">
      <xdr:nvSpPr>
        <xdr:cNvPr id="10" name="テキスト ボックス 9">
          <a:extLst>
            <a:ext uri="{FF2B5EF4-FFF2-40B4-BE49-F238E27FC236}">
              <a16:creationId xmlns:a16="http://schemas.microsoft.com/office/drawing/2014/main" id="{8AFF8606-3A72-404A-82A5-45EC5C34EE0A}"/>
            </a:ext>
          </a:extLst>
        </xdr:cNvPr>
        <xdr:cNvSpPr txBox="1"/>
      </xdr:nvSpPr>
      <xdr:spPr>
        <a:xfrm>
          <a:off x="5042646" y="16270942"/>
          <a:ext cx="2476502" cy="504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広告費：</a:t>
          </a:r>
          <a:endParaRPr kumimoji="1" lang="en-US" altLang="ja-JP" sz="1100">
            <a:solidFill>
              <a:srgbClr val="FF0000"/>
            </a:solidFill>
          </a:endParaRPr>
        </a:p>
        <a:p>
          <a:r>
            <a:rPr kumimoji="1" lang="ja-JP" altLang="en-US" sz="1100">
              <a:solidFill>
                <a:srgbClr val="FF0000"/>
              </a:solidFill>
            </a:rPr>
            <a:t>　掲載による販売効果、反応等</a:t>
          </a:r>
          <a:endParaRPr kumimoji="1" lang="en-US" altLang="ja-JP" sz="1100">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22</xdr:col>
      <xdr:colOff>209550</xdr:colOff>
      <xdr:row>45</xdr:row>
      <xdr:rowOff>101412</xdr:rowOff>
    </xdr:from>
    <xdr:to>
      <xdr:col>33</xdr:col>
      <xdr:colOff>156482</xdr:colOff>
      <xdr:row>47</xdr:row>
      <xdr:rowOff>76200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315075" y="12341037"/>
          <a:ext cx="3042557" cy="336738"/>
        </a:xfrm>
        <a:prstGeom prst="rect">
          <a:avLst/>
        </a:prstGeom>
        <a:ln>
          <a:solidFill>
            <a:srgbClr val="FF0000"/>
          </a:solidFill>
        </a:ln>
        <a:effectLst>
          <a:softEdge rad="12700"/>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1200" b="1" cap="none" spc="0">
              <a:ln>
                <a:noFill/>
              </a:ln>
              <a:solidFill>
                <a:sysClr val="windowText" lastClr="000000"/>
              </a:solidFill>
              <a:effectLst/>
            </a:rPr>
            <a:t>ご協力どうもありがとうございました。</a:t>
          </a: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14</xdr:row>
          <xdr:rowOff>0</xdr:rowOff>
        </xdr:from>
        <xdr:to>
          <xdr:col>7</xdr:col>
          <xdr:colOff>228600</xdr:colOff>
          <xdr:row>15</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①来場者数が増えた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0</xdr:rowOff>
        </xdr:from>
        <xdr:to>
          <xdr:col>13</xdr:col>
          <xdr:colOff>66675</xdr:colOff>
          <xdr:row>15</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②売り上げが伸びた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0</xdr:rowOff>
        </xdr:from>
        <xdr:to>
          <xdr:col>18</xdr:col>
          <xdr:colOff>200025</xdr:colOff>
          <xdr:row>15</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③お客様の反応がよくなった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15</xdr:row>
          <xdr:rowOff>85725</xdr:rowOff>
        </xdr:from>
        <xdr:to>
          <xdr:col>12</xdr:col>
          <xdr:colOff>133350</xdr:colOff>
          <xdr:row>17</xdr:row>
          <xdr:rowOff>9525</xdr:rowOff>
        </xdr:to>
        <xdr:sp macro="" textlink="">
          <xdr:nvSpPr>
            <xdr:cNvPr id="3076" name="Check Box 5"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⑤出展商品が開催場所で定番採用となった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xdr:row>
          <xdr:rowOff>285750</xdr:rowOff>
        </xdr:from>
        <xdr:to>
          <xdr:col>9</xdr:col>
          <xdr:colOff>28575</xdr:colOff>
          <xdr:row>23</xdr:row>
          <xdr:rowOff>9525</xdr:rowOff>
        </xdr:to>
        <xdr:sp macro="" textlink="">
          <xdr:nvSpPr>
            <xdr:cNvPr id="3077" name="Check Box 6"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①とても満足した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21</xdr:row>
          <xdr:rowOff>276225</xdr:rowOff>
        </xdr:from>
        <xdr:to>
          <xdr:col>13</xdr:col>
          <xdr:colOff>104775</xdr:colOff>
          <xdr:row>23</xdr:row>
          <xdr:rowOff>9525</xdr:rowOff>
        </xdr:to>
        <xdr:sp macro="" textlink="">
          <xdr:nvSpPr>
            <xdr:cNvPr id="3078" name="Check Box 7"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xdr:row>
          <xdr:rowOff>285750</xdr:rowOff>
        </xdr:from>
        <xdr:to>
          <xdr:col>18</xdr:col>
          <xdr:colOff>123825</xdr:colOff>
          <xdr:row>23</xdr:row>
          <xdr:rowOff>9525</xdr:rowOff>
        </xdr:to>
        <xdr:sp macro="" textlink="">
          <xdr:nvSpPr>
            <xdr:cNvPr id="3079" name="Check Box 8"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③あまり満足できなかった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21</xdr:row>
          <xdr:rowOff>285750</xdr:rowOff>
        </xdr:from>
        <xdr:to>
          <xdr:col>24</xdr:col>
          <xdr:colOff>95250</xdr:colOff>
          <xdr:row>23</xdr:row>
          <xdr:rowOff>9525</xdr:rowOff>
        </xdr:to>
        <xdr:sp macro="" textlink="">
          <xdr:nvSpPr>
            <xdr:cNvPr id="3080" name="Check Box 9"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④不満足であった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0</xdr:rowOff>
        </xdr:from>
        <xdr:to>
          <xdr:col>9</xdr:col>
          <xdr:colOff>28575</xdr:colOff>
          <xdr:row>26</xdr:row>
          <xdr:rowOff>28575</xdr:rowOff>
        </xdr:to>
        <xdr:sp macro="" textlink="">
          <xdr:nvSpPr>
            <xdr:cNvPr id="3081" name="Check Box 10"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①とても満足した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xdr:row>
          <xdr:rowOff>0</xdr:rowOff>
        </xdr:from>
        <xdr:to>
          <xdr:col>13</xdr:col>
          <xdr:colOff>123825</xdr:colOff>
          <xdr:row>26</xdr:row>
          <xdr:rowOff>28575</xdr:rowOff>
        </xdr:to>
        <xdr:sp macro="" textlink="">
          <xdr:nvSpPr>
            <xdr:cNvPr id="3082" name="Check Box 11"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285750</xdr:rowOff>
        </xdr:from>
        <xdr:to>
          <xdr:col>18</xdr:col>
          <xdr:colOff>104775</xdr:colOff>
          <xdr:row>26</xdr:row>
          <xdr:rowOff>9525</xdr:rowOff>
        </xdr:to>
        <xdr:sp macro="" textlink="">
          <xdr:nvSpPr>
            <xdr:cNvPr id="3083" name="Check Box 12"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③あまり満足できなかった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276225</xdr:rowOff>
        </xdr:from>
        <xdr:to>
          <xdr:col>24</xdr:col>
          <xdr:colOff>57150</xdr:colOff>
          <xdr:row>26</xdr:row>
          <xdr:rowOff>9525</xdr:rowOff>
        </xdr:to>
        <xdr:sp macro="" textlink="">
          <xdr:nvSpPr>
            <xdr:cNvPr id="3084" name="Check Box 13"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④不満足であった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28</xdr:row>
          <xdr:rowOff>9525</xdr:rowOff>
        </xdr:from>
        <xdr:to>
          <xdr:col>9</xdr:col>
          <xdr:colOff>38100</xdr:colOff>
          <xdr:row>29</xdr:row>
          <xdr:rowOff>38100</xdr:rowOff>
        </xdr:to>
        <xdr:sp macro="" textlink="">
          <xdr:nvSpPr>
            <xdr:cNvPr id="3085" name="Check Box 14"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①大いに効果があった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0</xdr:rowOff>
        </xdr:from>
        <xdr:to>
          <xdr:col>13</xdr:col>
          <xdr:colOff>219075</xdr:colOff>
          <xdr:row>29</xdr:row>
          <xdr:rowOff>28575</xdr:rowOff>
        </xdr:to>
        <xdr:sp macro="" textlink="">
          <xdr:nvSpPr>
            <xdr:cNvPr id="3086" name="Check Box 15"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②効果があった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28</xdr:row>
          <xdr:rowOff>0</xdr:rowOff>
        </xdr:from>
        <xdr:to>
          <xdr:col>18</xdr:col>
          <xdr:colOff>123825</xdr:colOff>
          <xdr:row>29</xdr:row>
          <xdr:rowOff>28575</xdr:rowOff>
        </xdr:to>
        <xdr:sp macro="" textlink="">
          <xdr:nvSpPr>
            <xdr:cNvPr id="3087" name="Check Box 16"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③あまり効果がなかった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28</xdr:row>
          <xdr:rowOff>0</xdr:rowOff>
        </xdr:from>
        <xdr:to>
          <xdr:col>24</xdr:col>
          <xdr:colOff>66675</xdr:colOff>
          <xdr:row>29</xdr:row>
          <xdr:rowOff>28575</xdr:rowOff>
        </xdr:to>
        <xdr:sp macro="" textlink="">
          <xdr:nvSpPr>
            <xdr:cNvPr id="3088" name="Check Box 18"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④効果が無かった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285750</xdr:rowOff>
        </xdr:from>
        <xdr:to>
          <xdr:col>7</xdr:col>
          <xdr:colOff>200025</xdr:colOff>
          <xdr:row>32</xdr:row>
          <xdr:rowOff>9525</xdr:rowOff>
        </xdr:to>
        <xdr:sp macro="" textlink="">
          <xdr:nvSpPr>
            <xdr:cNvPr id="3089" name="Check Box 19"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①売上の向上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xdr:row>
          <xdr:rowOff>276225</xdr:rowOff>
        </xdr:from>
        <xdr:to>
          <xdr:col>12</xdr:col>
          <xdr:colOff>152400</xdr:colOff>
          <xdr:row>32</xdr:row>
          <xdr:rowOff>9525</xdr:rowOff>
        </xdr:to>
        <xdr:sp macro="" textlink="">
          <xdr:nvSpPr>
            <xdr:cNvPr id="3090" name="Check Box 20"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②利益の増加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276225</xdr:rowOff>
        </xdr:from>
        <xdr:to>
          <xdr:col>17</xdr:col>
          <xdr:colOff>123825</xdr:colOff>
          <xdr:row>32</xdr:row>
          <xdr:rowOff>9525</xdr:rowOff>
        </xdr:to>
        <xdr:sp macro="" textlink="">
          <xdr:nvSpPr>
            <xdr:cNvPr id="3091" name="Check Box 23"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③財務・資金繰りの改善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30</xdr:row>
          <xdr:rowOff>266700</xdr:rowOff>
        </xdr:from>
        <xdr:to>
          <xdr:col>21</xdr:col>
          <xdr:colOff>219075</xdr:colOff>
          <xdr:row>32</xdr:row>
          <xdr:rowOff>0</xdr:rowOff>
        </xdr:to>
        <xdr:sp macro="" textlink="">
          <xdr:nvSpPr>
            <xdr:cNvPr id="3092" name="Check Box 24"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④販路の開拓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30</xdr:row>
          <xdr:rowOff>257175</xdr:rowOff>
        </xdr:from>
        <xdr:to>
          <xdr:col>26</xdr:col>
          <xdr:colOff>180975</xdr:colOff>
          <xdr:row>31</xdr:row>
          <xdr:rowOff>285750</xdr:rowOff>
        </xdr:to>
        <xdr:sp macro="" textlink="">
          <xdr:nvSpPr>
            <xdr:cNvPr id="3093" name="Check Box 25"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⑤雇用の拡大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30</xdr:row>
          <xdr:rowOff>247650</xdr:rowOff>
        </xdr:from>
        <xdr:to>
          <xdr:col>32</xdr:col>
          <xdr:colOff>152400</xdr:colOff>
          <xdr:row>31</xdr:row>
          <xdr:rowOff>276225</xdr:rowOff>
        </xdr:to>
        <xdr:sp macro="" textlink="">
          <xdr:nvSpPr>
            <xdr:cNvPr id="3094" name="Check Box 26"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⑥社員の知識・技能の向上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9525</xdr:rowOff>
        </xdr:from>
        <xdr:to>
          <xdr:col>7</xdr:col>
          <xdr:colOff>257175</xdr:colOff>
          <xdr:row>33</xdr:row>
          <xdr:rowOff>38100</xdr:rowOff>
        </xdr:to>
        <xdr:sp macro="" textlink="">
          <xdr:nvSpPr>
            <xdr:cNvPr id="3095" name="Check Box 27"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⑦新事業の展開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32</xdr:row>
          <xdr:rowOff>0</xdr:rowOff>
        </xdr:from>
        <xdr:to>
          <xdr:col>13</xdr:col>
          <xdr:colOff>38100</xdr:colOff>
          <xdr:row>33</xdr:row>
          <xdr:rowOff>28575</xdr:rowOff>
        </xdr:to>
        <xdr:sp macro="" textlink="">
          <xdr:nvSpPr>
            <xdr:cNvPr id="3096" name="Check Box 28"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⑧個別課題の解決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285750</xdr:rowOff>
        </xdr:from>
        <xdr:to>
          <xdr:col>17</xdr:col>
          <xdr:colOff>123825</xdr:colOff>
          <xdr:row>33</xdr:row>
          <xdr:rowOff>9525</xdr:rowOff>
        </xdr:to>
        <xdr:sp macro="" textlink="">
          <xdr:nvSpPr>
            <xdr:cNvPr id="3097" name="Check Box 29"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⑨顧客満足度の向上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32</xdr:row>
          <xdr:rowOff>0</xdr:rowOff>
        </xdr:from>
        <xdr:to>
          <xdr:col>20</xdr:col>
          <xdr:colOff>257175</xdr:colOff>
          <xdr:row>33</xdr:row>
          <xdr:rowOff>28575</xdr:rowOff>
        </xdr:to>
        <xdr:sp macro="" textlink="">
          <xdr:nvSpPr>
            <xdr:cNvPr id="3098" name="Check Box 31"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104775</xdr:rowOff>
        </xdr:from>
        <xdr:to>
          <xdr:col>26</xdr:col>
          <xdr:colOff>0</xdr:colOff>
          <xdr:row>17</xdr:row>
          <xdr:rowOff>38100</xdr:rowOff>
        </xdr:to>
        <xdr:sp macro="" textlink="">
          <xdr:nvSpPr>
            <xdr:cNvPr id="3099" name="Check Box 35"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⑤次回開催規模の拡大が決定（見込含む）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17</xdr:row>
          <xdr:rowOff>76200</xdr:rowOff>
        </xdr:from>
        <xdr:to>
          <xdr:col>5</xdr:col>
          <xdr:colOff>85725</xdr:colOff>
          <xdr:row>19</xdr:row>
          <xdr:rowOff>28575</xdr:rowOff>
        </xdr:to>
        <xdr:sp macro="" textlink="">
          <xdr:nvSpPr>
            <xdr:cNvPr id="3100" name="Check Box 39"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9525</xdr:rowOff>
        </xdr:from>
        <xdr:to>
          <xdr:col>8</xdr:col>
          <xdr:colOff>219075</xdr:colOff>
          <xdr:row>35</xdr:row>
          <xdr:rowOff>276225</xdr:rowOff>
        </xdr:to>
        <xdr:sp macro="" textlink="">
          <xdr:nvSpPr>
            <xdr:cNvPr id="3101" name="Check Box 44"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①継続して受けたい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xdr:row>
          <xdr:rowOff>9525</xdr:rowOff>
        </xdr:from>
        <xdr:to>
          <xdr:col>14</xdr:col>
          <xdr:colOff>323850</xdr:colOff>
          <xdr:row>35</xdr:row>
          <xdr:rowOff>276225</xdr:rowOff>
        </xdr:to>
        <xdr:sp macro="" textlink="">
          <xdr:nvSpPr>
            <xdr:cNvPr id="3102" name="Check Box 45"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②機会があれば受けたい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35</xdr:row>
          <xdr:rowOff>9525</xdr:rowOff>
        </xdr:from>
        <xdr:to>
          <xdr:col>19</xdr:col>
          <xdr:colOff>9525</xdr:colOff>
          <xdr:row>35</xdr:row>
          <xdr:rowOff>276225</xdr:rowOff>
        </xdr:to>
        <xdr:sp macro="" textlink="">
          <xdr:nvSpPr>
            <xdr:cNvPr id="3103" name="Check Box 46"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xdr:row>
          <xdr:rowOff>9525</xdr:rowOff>
        </xdr:from>
        <xdr:to>
          <xdr:col>23</xdr:col>
          <xdr:colOff>95250</xdr:colOff>
          <xdr:row>35</xdr:row>
          <xdr:rowOff>276225</xdr:rowOff>
        </xdr:to>
        <xdr:sp macro="" textlink="">
          <xdr:nvSpPr>
            <xdr:cNvPr id="3104" name="Check Box 47"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④受けたくない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9525</xdr:rowOff>
        </xdr:from>
        <xdr:to>
          <xdr:col>27</xdr:col>
          <xdr:colOff>85725</xdr:colOff>
          <xdr:row>15</xdr:row>
          <xdr:rowOff>57150</xdr:rowOff>
        </xdr:to>
        <xdr:sp macro="" textlink="">
          <xdr:nvSpPr>
            <xdr:cNvPr id="3105" name="Check Box 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④開催継続が決定した（見込含む）</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70"/>
  <sheetViews>
    <sheetView tabSelected="1" view="pageBreakPreview" zoomScale="85" zoomScaleNormal="85" zoomScaleSheetLayoutView="85" workbookViewId="0">
      <selection activeCell="Y90" sqref="Y90"/>
    </sheetView>
  </sheetViews>
  <sheetFormatPr defaultRowHeight="13.5" x14ac:dyDescent="0.15"/>
  <cols>
    <col min="1" max="11" width="3" style="271" customWidth="1"/>
    <col min="12" max="12" width="3.5" style="271" customWidth="1"/>
    <col min="13" max="28" width="3" style="271" customWidth="1"/>
    <col min="29" max="48" width="3" customWidth="1"/>
    <col min="49" max="51" width="3.125" customWidth="1"/>
    <col min="52" max="53" width="3" customWidth="1"/>
    <col min="54" max="54" width="3.25" customWidth="1"/>
    <col min="55" max="60" width="3" customWidth="1"/>
    <col min="61" max="61" width="3.5" bestFit="1" customWidth="1"/>
  </cols>
  <sheetData>
    <row r="1" spans="1:61" x14ac:dyDescent="0.15">
      <c r="A1" s="270" t="s">
        <v>0</v>
      </c>
      <c r="B1" s="270"/>
      <c r="C1" s="270"/>
      <c r="D1" s="270"/>
      <c r="E1" s="270"/>
      <c r="F1" s="270"/>
      <c r="G1" s="270"/>
      <c r="H1" s="270"/>
      <c r="I1" s="270"/>
      <c r="J1" s="270"/>
      <c r="K1" s="270"/>
      <c r="L1" s="270"/>
      <c r="M1" s="270"/>
      <c r="AG1" s="1" t="s">
        <v>0</v>
      </c>
      <c r="AH1" s="1"/>
      <c r="AI1" s="1"/>
      <c r="AJ1" s="1"/>
      <c r="AK1" s="1"/>
      <c r="AL1" s="1"/>
      <c r="AM1" s="1"/>
      <c r="AN1" s="1"/>
      <c r="AO1" s="1"/>
      <c r="AP1" s="1"/>
      <c r="AQ1" s="1"/>
      <c r="AR1" s="1"/>
      <c r="AS1" s="1"/>
    </row>
    <row r="5" spans="1:61" s="2" customFormat="1" x14ac:dyDescent="0.15">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61" s="2" customFormat="1" x14ac:dyDescent="0.15">
      <c r="A6" s="118"/>
      <c r="B6" s="118"/>
      <c r="C6" s="118"/>
      <c r="D6" s="118"/>
      <c r="E6" s="118"/>
      <c r="F6" s="118"/>
      <c r="G6" s="118"/>
      <c r="H6" s="118"/>
      <c r="I6" s="118"/>
      <c r="J6" s="118"/>
      <c r="K6" s="118"/>
      <c r="L6" s="118"/>
      <c r="M6" s="118"/>
      <c r="N6" s="118"/>
      <c r="O6" s="118"/>
      <c r="P6" s="118"/>
      <c r="Q6" s="118"/>
      <c r="R6" s="118"/>
      <c r="S6" s="118"/>
      <c r="T6" s="118"/>
      <c r="U6" s="570" t="s">
        <v>260</v>
      </c>
      <c r="V6" s="570"/>
      <c r="W6" s="570"/>
      <c r="X6" s="570"/>
      <c r="Y6" s="570"/>
      <c r="Z6" s="570"/>
      <c r="AA6" s="570"/>
      <c r="AB6" s="570"/>
      <c r="BA6" s="571">
        <v>44105</v>
      </c>
      <c r="BB6" s="571"/>
      <c r="BC6" s="571"/>
      <c r="BD6" s="571"/>
      <c r="BE6" s="571"/>
      <c r="BF6" s="571"/>
      <c r="BG6" s="571"/>
      <c r="BH6" s="571"/>
    </row>
    <row r="7" spans="1:61" s="2" customFormat="1" x14ac:dyDescent="0.15">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BH7" s="2">
        <v>1</v>
      </c>
    </row>
    <row r="8" spans="1:61" s="2" customFormat="1" x14ac:dyDescent="0.15">
      <c r="A8" s="118"/>
      <c r="B8" s="118" t="s">
        <v>4</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H8" s="2" t="s">
        <v>4</v>
      </c>
    </row>
    <row r="9" spans="1:61" s="2" customFormat="1" x14ac:dyDescent="0.15">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61" s="2" customFormat="1" x14ac:dyDescent="0.15">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61" s="2" customFormat="1" ht="16.5" customHeight="1" x14ac:dyDescent="0.15">
      <c r="A11" s="118"/>
      <c r="B11" s="118"/>
      <c r="C11" s="118"/>
      <c r="D11" s="118"/>
      <c r="E11" s="118"/>
      <c r="F11" s="118"/>
      <c r="G11" s="118"/>
      <c r="H11" s="118"/>
      <c r="I11" s="118"/>
      <c r="J11" s="118"/>
      <c r="K11" s="118"/>
      <c r="L11" s="448" t="s">
        <v>5</v>
      </c>
      <c r="M11" s="448"/>
      <c r="N11" s="448"/>
      <c r="O11" s="448"/>
      <c r="P11" s="448"/>
      <c r="Q11" s="272"/>
      <c r="R11" s="567"/>
      <c r="S11" s="567"/>
      <c r="T11" s="567"/>
      <c r="U11" s="567"/>
      <c r="V11" s="567"/>
      <c r="W11" s="567"/>
      <c r="X11" s="567"/>
      <c r="Y11" s="567"/>
      <c r="Z11" s="567"/>
      <c r="AA11" s="567"/>
      <c r="AB11" s="567"/>
      <c r="AC11" s="92"/>
      <c r="AR11" s="566" t="s">
        <v>5</v>
      </c>
      <c r="AS11" s="566"/>
      <c r="AT11" s="566"/>
      <c r="AU11" s="566"/>
      <c r="AV11" s="566"/>
      <c r="AW11" s="128"/>
      <c r="AX11" s="557" t="s">
        <v>6</v>
      </c>
      <c r="AY11" s="557"/>
      <c r="AZ11" s="557"/>
      <c r="BA11" s="557"/>
      <c r="BB11" s="557"/>
      <c r="BC11" s="557"/>
      <c r="BD11" s="557"/>
      <c r="BE11" s="557"/>
      <c r="BF11" s="557"/>
      <c r="BG11" s="557"/>
      <c r="BH11" s="557"/>
      <c r="BI11" s="557"/>
    </row>
    <row r="12" spans="1:61" s="2" customFormat="1" ht="16.5" customHeight="1" x14ac:dyDescent="0.15">
      <c r="A12" s="118"/>
      <c r="B12" s="118"/>
      <c r="C12" s="118"/>
      <c r="D12" s="118"/>
      <c r="E12" s="118"/>
      <c r="F12" s="118"/>
      <c r="G12" s="118"/>
      <c r="H12" s="118"/>
      <c r="I12" s="118"/>
      <c r="J12" s="118"/>
      <c r="K12" s="118"/>
      <c r="L12" s="448" t="s">
        <v>7</v>
      </c>
      <c r="M12" s="448"/>
      <c r="N12" s="448"/>
      <c r="O12" s="448"/>
      <c r="P12" s="448"/>
      <c r="Q12" s="272"/>
      <c r="R12" s="567"/>
      <c r="S12" s="567"/>
      <c r="T12" s="567"/>
      <c r="U12" s="567"/>
      <c r="V12" s="567"/>
      <c r="W12" s="567"/>
      <c r="X12" s="567"/>
      <c r="Y12" s="567"/>
      <c r="Z12" s="567"/>
      <c r="AA12" s="567"/>
      <c r="AB12" s="567"/>
      <c r="AC12" s="92"/>
      <c r="AR12" s="566" t="s">
        <v>7</v>
      </c>
      <c r="AS12" s="566"/>
      <c r="AT12" s="566"/>
      <c r="AU12" s="566"/>
      <c r="AV12" s="566"/>
      <c r="AW12" s="128"/>
      <c r="AX12" s="557" t="s">
        <v>8</v>
      </c>
      <c r="AY12" s="557"/>
      <c r="AZ12" s="557"/>
      <c r="BA12" s="557"/>
      <c r="BB12" s="557"/>
      <c r="BC12" s="557"/>
      <c r="BD12" s="557"/>
      <c r="BE12" s="557"/>
      <c r="BF12" s="557"/>
      <c r="BG12" s="557"/>
      <c r="BH12" s="557"/>
      <c r="BI12" s="557"/>
    </row>
    <row r="13" spans="1:61" s="2" customFormat="1" ht="16.5" customHeight="1" x14ac:dyDescent="0.15">
      <c r="A13" s="118"/>
      <c r="B13" s="118"/>
      <c r="C13" s="118"/>
      <c r="D13" s="118"/>
      <c r="E13" s="118"/>
      <c r="F13" s="118"/>
      <c r="G13" s="118"/>
      <c r="H13" s="118"/>
      <c r="I13" s="118"/>
      <c r="J13" s="118"/>
      <c r="K13" s="118"/>
      <c r="L13" s="448" t="s">
        <v>9</v>
      </c>
      <c r="M13" s="448"/>
      <c r="N13" s="448"/>
      <c r="O13" s="448"/>
      <c r="P13" s="448"/>
      <c r="Q13" s="272"/>
      <c r="R13" s="567"/>
      <c r="S13" s="567"/>
      <c r="T13" s="567"/>
      <c r="U13" s="567"/>
      <c r="V13" s="567"/>
      <c r="W13" s="567"/>
      <c r="X13" s="567"/>
      <c r="Y13" s="567"/>
      <c r="Z13" s="567"/>
      <c r="AA13" s="567"/>
      <c r="AB13" s="273" t="s">
        <v>10</v>
      </c>
      <c r="AR13" s="566" t="s">
        <v>9</v>
      </c>
      <c r="AS13" s="566"/>
      <c r="AT13" s="566"/>
      <c r="AU13" s="566"/>
      <c r="AV13" s="566"/>
      <c r="AW13" s="128"/>
      <c r="AX13" s="557" t="s">
        <v>11</v>
      </c>
      <c r="AY13" s="557"/>
      <c r="AZ13" s="557"/>
      <c r="BA13" s="557"/>
      <c r="BB13" s="557"/>
      <c r="BC13" s="557"/>
      <c r="BD13" s="557"/>
      <c r="BE13" s="557"/>
      <c r="BF13" s="557"/>
      <c r="BG13" s="557"/>
      <c r="BH13" s="2" t="s">
        <v>10</v>
      </c>
    </row>
    <row r="14" spans="1:61" s="2" customFormat="1" x14ac:dyDescent="0.15">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61" s="2" customFormat="1" x14ac:dyDescent="0.15">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row>
    <row r="16" spans="1:61" s="2" customFormat="1" x14ac:dyDescent="0.15">
      <c r="A16" s="594" t="s">
        <v>261</v>
      </c>
      <c r="B16" s="594"/>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G16" s="594" t="s">
        <v>264</v>
      </c>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row>
    <row r="17" spans="1:61" s="2" customFormat="1" x14ac:dyDescent="0.15">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61" s="2" customFormat="1" x14ac:dyDescent="0.15">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61" s="2" customFormat="1" x14ac:dyDescent="0.15">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61" s="2" customFormat="1" ht="15.75" customHeight="1" x14ac:dyDescent="0.15">
      <c r="A20" s="460" t="s">
        <v>285</v>
      </c>
      <c r="B20" s="460"/>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
      <c r="AF20" s="4"/>
      <c r="AG20" s="466" t="s">
        <v>285</v>
      </c>
      <c r="AH20" s="466"/>
      <c r="AI20" s="466"/>
      <c r="AJ20" s="466"/>
      <c r="AK20" s="466"/>
      <c r="AL20" s="466"/>
      <c r="AM20" s="466"/>
      <c r="AN20" s="466"/>
      <c r="AO20" s="466"/>
      <c r="AP20" s="466"/>
      <c r="AQ20" s="466"/>
      <c r="AR20" s="466"/>
      <c r="AS20" s="466"/>
      <c r="AT20" s="466"/>
      <c r="AU20" s="466"/>
      <c r="AV20" s="466"/>
      <c r="AW20" s="466"/>
      <c r="AX20" s="466"/>
      <c r="AY20" s="466"/>
      <c r="AZ20" s="466"/>
      <c r="BA20" s="466"/>
      <c r="BB20" s="466"/>
      <c r="BC20" s="466"/>
      <c r="BD20" s="466"/>
      <c r="BE20" s="466"/>
      <c r="BF20" s="466"/>
      <c r="BG20" s="466"/>
      <c r="BH20" s="466"/>
      <c r="BI20" s="118"/>
    </row>
    <row r="21" spans="1:61" s="2" customFormat="1" ht="15.75" customHeight="1" x14ac:dyDescent="0.15">
      <c r="A21" s="460"/>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6"/>
      <c r="BC21" s="466"/>
      <c r="BD21" s="466"/>
      <c r="BE21" s="466"/>
      <c r="BF21" s="466"/>
      <c r="BG21" s="466"/>
      <c r="BH21" s="466"/>
      <c r="BI21" s="118"/>
    </row>
    <row r="22" spans="1:61" s="2" customFormat="1" x14ac:dyDescent="0.15">
      <c r="A22" s="460"/>
      <c r="B22" s="460"/>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G22" s="466"/>
      <c r="AH22" s="466"/>
      <c r="AI22" s="466"/>
      <c r="AJ22" s="466"/>
      <c r="AK22" s="466"/>
      <c r="AL22" s="466"/>
      <c r="AM22" s="466"/>
      <c r="AN22" s="466"/>
      <c r="AO22" s="466"/>
      <c r="AP22" s="466"/>
      <c r="AQ22" s="466"/>
      <c r="AR22" s="466"/>
      <c r="AS22" s="466"/>
      <c r="AT22" s="466"/>
      <c r="AU22" s="466"/>
      <c r="AV22" s="466"/>
      <c r="AW22" s="466"/>
      <c r="AX22" s="466"/>
      <c r="AY22" s="466"/>
      <c r="AZ22" s="466"/>
      <c r="BA22" s="466"/>
      <c r="BB22" s="466"/>
      <c r="BC22" s="466"/>
      <c r="BD22" s="466"/>
      <c r="BE22" s="466"/>
      <c r="BF22" s="466"/>
      <c r="BG22" s="466"/>
      <c r="BH22" s="466"/>
    </row>
    <row r="23" spans="1:61" s="2" customFormat="1" x14ac:dyDescent="0.15">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61" s="2" customFormat="1" x14ac:dyDescent="0.15">
      <c r="A24" s="118"/>
      <c r="B24" s="118"/>
      <c r="C24" s="118"/>
      <c r="D24" s="118"/>
      <c r="E24" s="118"/>
      <c r="F24" s="118"/>
      <c r="G24" s="118"/>
      <c r="H24" s="118"/>
      <c r="I24" s="118"/>
      <c r="J24" s="118"/>
      <c r="K24" s="118"/>
      <c r="L24" s="118"/>
      <c r="M24" s="118"/>
      <c r="N24" s="118" t="s">
        <v>12</v>
      </c>
      <c r="O24" s="118"/>
      <c r="P24" s="118"/>
      <c r="Q24" s="118"/>
      <c r="R24" s="118"/>
      <c r="S24" s="118"/>
      <c r="T24" s="118"/>
      <c r="U24" s="118"/>
      <c r="V24" s="118"/>
      <c r="W24" s="118"/>
      <c r="X24" s="118"/>
      <c r="Y24" s="118"/>
      <c r="Z24" s="118"/>
      <c r="AA24" s="118"/>
      <c r="AB24" s="118"/>
      <c r="AT24" s="2" t="s">
        <v>12</v>
      </c>
    </row>
    <row r="25" spans="1:61" s="2" customFormat="1" x14ac:dyDescent="0.15">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61" s="2" customFormat="1" x14ac:dyDescent="0.1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61" s="2" customFormat="1" x14ac:dyDescent="0.15">
      <c r="A27" s="118">
        <v>1</v>
      </c>
      <c r="B27" s="118"/>
      <c r="C27" s="118" t="s">
        <v>13</v>
      </c>
      <c r="D27" s="118"/>
      <c r="E27" s="118"/>
      <c r="F27" s="118"/>
      <c r="G27" s="118"/>
      <c r="H27" s="118"/>
      <c r="I27" s="118"/>
      <c r="J27" s="118"/>
      <c r="K27" s="118"/>
      <c r="L27" s="118" t="s">
        <v>14</v>
      </c>
      <c r="M27" s="118"/>
      <c r="N27" s="118"/>
      <c r="O27" s="118"/>
      <c r="P27" s="118"/>
      <c r="Q27" s="118"/>
      <c r="R27" s="118"/>
      <c r="S27" s="118"/>
      <c r="T27" s="118"/>
      <c r="U27" s="118"/>
      <c r="V27" s="118"/>
      <c r="W27" s="118"/>
      <c r="X27" s="118"/>
      <c r="Y27" s="118"/>
      <c r="Z27" s="118"/>
      <c r="AA27" s="118"/>
      <c r="AB27" s="118"/>
      <c r="AG27" s="2">
        <v>1</v>
      </c>
      <c r="AI27" s="2" t="s">
        <v>13</v>
      </c>
      <c r="AR27" s="2" t="s">
        <v>15</v>
      </c>
    </row>
    <row r="28" spans="1:61" s="2" customFormat="1" x14ac:dyDescent="0.15">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61" s="2" customFormat="1" x14ac:dyDescent="0.15">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61" s="2" customFormat="1" ht="14.25" customHeight="1" x14ac:dyDescent="0.15">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61" s="2" customFormat="1" ht="16.5" customHeight="1" x14ac:dyDescent="0.15">
      <c r="A31" s="118">
        <v>2</v>
      </c>
      <c r="B31" s="118"/>
      <c r="C31" s="118" t="s">
        <v>310</v>
      </c>
      <c r="D31" s="118"/>
      <c r="E31" s="118"/>
      <c r="F31" s="118"/>
      <c r="G31" s="118"/>
      <c r="H31" s="118"/>
      <c r="I31" s="118"/>
      <c r="J31" s="118"/>
      <c r="K31" s="118"/>
      <c r="L31" s="118"/>
      <c r="M31" s="118"/>
      <c r="N31" s="118"/>
      <c r="O31" s="118"/>
      <c r="P31" s="568">
        <f>+O211</f>
        <v>0</v>
      </c>
      <c r="Q31" s="568"/>
      <c r="R31" s="568"/>
      <c r="S31" s="568"/>
      <c r="T31" s="568"/>
      <c r="U31" s="568"/>
      <c r="V31" s="118" t="s">
        <v>16</v>
      </c>
      <c r="W31" s="118"/>
      <c r="X31" s="118"/>
      <c r="Y31" s="118"/>
      <c r="Z31" s="118"/>
      <c r="AA31" s="118"/>
      <c r="AB31" s="118"/>
      <c r="AG31" s="2">
        <v>2</v>
      </c>
      <c r="AI31" s="2" t="s">
        <v>310</v>
      </c>
      <c r="AV31" s="569">
        <f>+AS211</f>
        <v>816666</v>
      </c>
      <c r="AW31" s="569"/>
      <c r="AX31" s="569"/>
      <c r="AY31" s="569"/>
      <c r="AZ31" s="569"/>
      <c r="BA31" s="569"/>
      <c r="BB31" s="2" t="s">
        <v>16</v>
      </c>
    </row>
    <row r="32" spans="1:61" s="2" customFormat="1" x14ac:dyDescent="0.15">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row>
    <row r="33" spans="1:49" s="2" customFormat="1" x14ac:dyDescent="0.1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row>
    <row r="34" spans="1:49" s="2" customFormat="1" x14ac:dyDescent="0.1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row>
    <row r="35" spans="1:49" s="2" customFormat="1" ht="18.75" customHeight="1" x14ac:dyDescent="0.15">
      <c r="A35" s="118">
        <v>3</v>
      </c>
      <c r="B35" s="118"/>
      <c r="C35" s="118" t="s">
        <v>17</v>
      </c>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E35" s="4"/>
      <c r="AF35" s="4"/>
      <c r="AG35" s="2">
        <v>3</v>
      </c>
      <c r="AI35" s="2" t="s">
        <v>17</v>
      </c>
    </row>
    <row r="36" spans="1:49" s="2" customFormat="1" ht="18.75" customHeight="1" x14ac:dyDescent="0.15">
      <c r="A36" s="118"/>
      <c r="B36" s="118"/>
      <c r="C36" s="118" t="s">
        <v>18</v>
      </c>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E36" s="4"/>
      <c r="AF36" s="4"/>
      <c r="AI36" s="2" t="s">
        <v>18</v>
      </c>
    </row>
    <row r="37" spans="1:49" s="2" customFormat="1" x14ac:dyDescent="0.15">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E37" s="4"/>
      <c r="AF37" s="4"/>
    </row>
    <row r="38" spans="1:49" s="2" customFormat="1" x14ac:dyDescent="0.15">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row>
    <row r="39" spans="1:49" s="2" customFormat="1" x14ac:dyDescent="0.15">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row>
    <row r="40" spans="1:49" s="2" customFormat="1" ht="18.75" customHeight="1" x14ac:dyDescent="0.15">
      <c r="A40" s="118">
        <v>4</v>
      </c>
      <c r="B40" s="118"/>
      <c r="C40" s="118" t="s">
        <v>288</v>
      </c>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G40" s="2">
        <v>4</v>
      </c>
      <c r="AI40" s="2" t="s">
        <v>288</v>
      </c>
    </row>
    <row r="41" spans="1:49" s="2" customFormat="1" ht="18.75" customHeight="1" x14ac:dyDescent="0.15">
      <c r="A41" s="118"/>
      <c r="B41" s="118"/>
      <c r="C41" s="119" t="s">
        <v>19</v>
      </c>
      <c r="D41" s="119" t="s">
        <v>20</v>
      </c>
      <c r="E41" s="119"/>
      <c r="F41" s="119"/>
      <c r="G41" s="118"/>
      <c r="H41" s="118" t="s">
        <v>21</v>
      </c>
      <c r="I41" s="449"/>
      <c r="J41" s="449"/>
      <c r="K41" s="449"/>
      <c r="L41" s="449"/>
      <c r="M41" s="449"/>
      <c r="N41" s="449"/>
      <c r="O41" s="449"/>
      <c r="P41" s="449"/>
      <c r="Q41" s="449"/>
      <c r="R41" s="118"/>
      <c r="S41" s="118"/>
      <c r="T41" s="118"/>
      <c r="U41" s="118"/>
      <c r="V41" s="118"/>
      <c r="W41" s="118"/>
      <c r="X41" s="118"/>
      <c r="Y41" s="118"/>
      <c r="Z41" s="118"/>
      <c r="AA41" s="118"/>
      <c r="AB41" s="118"/>
      <c r="AI41" s="129" t="s">
        <v>19</v>
      </c>
      <c r="AJ41" s="129" t="s">
        <v>20</v>
      </c>
      <c r="AK41" s="129"/>
      <c r="AL41" s="129"/>
      <c r="AO41" s="2" t="s">
        <v>21</v>
      </c>
      <c r="AP41" s="557" t="s">
        <v>22</v>
      </c>
      <c r="AQ41" s="557"/>
      <c r="AR41" s="557"/>
      <c r="AS41" s="557"/>
      <c r="AT41" s="557"/>
      <c r="AU41" s="557"/>
      <c r="AV41" s="557"/>
      <c r="AW41" s="557"/>
    </row>
    <row r="42" spans="1:49" s="2" customFormat="1" ht="18.75" customHeight="1" x14ac:dyDescent="0.15">
      <c r="A42" s="118"/>
      <c r="B42" s="118"/>
      <c r="C42" s="119" t="s">
        <v>23</v>
      </c>
      <c r="D42" s="592" t="s">
        <v>24</v>
      </c>
      <c r="E42" s="592"/>
      <c r="F42" s="592"/>
      <c r="G42" s="592"/>
      <c r="H42" s="118" t="s">
        <v>25</v>
      </c>
      <c r="I42" s="449"/>
      <c r="J42" s="449"/>
      <c r="K42" s="449"/>
      <c r="L42" s="449"/>
      <c r="M42" s="449"/>
      <c r="N42" s="449"/>
      <c r="O42" s="449"/>
      <c r="P42" s="449"/>
      <c r="Q42" s="449"/>
      <c r="R42" s="118"/>
      <c r="S42" s="118"/>
      <c r="T42" s="118"/>
      <c r="U42" s="118"/>
      <c r="V42" s="118"/>
      <c r="W42" s="118"/>
      <c r="X42" s="118"/>
      <c r="Y42" s="118"/>
      <c r="Z42" s="118"/>
      <c r="AA42" s="118"/>
      <c r="AB42" s="118"/>
      <c r="AI42" s="129" t="s">
        <v>19</v>
      </c>
      <c r="AJ42" s="593" t="s">
        <v>24</v>
      </c>
      <c r="AK42" s="593"/>
      <c r="AL42" s="593"/>
      <c r="AM42" s="593"/>
      <c r="AN42" s="190"/>
      <c r="AO42" s="2" t="s">
        <v>21</v>
      </c>
      <c r="AP42" s="557" t="s">
        <v>26</v>
      </c>
      <c r="AQ42" s="557"/>
      <c r="AR42" s="557"/>
      <c r="AS42" s="557"/>
      <c r="AT42" s="557"/>
      <c r="AU42" s="557"/>
      <c r="AV42" s="557"/>
      <c r="AW42" s="557"/>
    </row>
    <row r="43" spans="1:49" s="2" customFormat="1" ht="18.75" customHeight="1" x14ac:dyDescent="0.15">
      <c r="A43" s="118"/>
      <c r="B43" s="118"/>
      <c r="C43" s="119" t="s">
        <v>23</v>
      </c>
      <c r="D43" s="274" t="s">
        <v>27</v>
      </c>
      <c r="E43" s="274"/>
      <c r="F43" s="274"/>
      <c r="G43" s="118"/>
      <c r="H43" s="118" t="s">
        <v>25</v>
      </c>
      <c r="I43" s="449"/>
      <c r="J43" s="449"/>
      <c r="K43" s="449"/>
      <c r="L43" s="449"/>
      <c r="M43" s="449"/>
      <c r="N43" s="449"/>
      <c r="O43" s="449"/>
      <c r="P43" s="449"/>
      <c r="Q43" s="449"/>
      <c r="R43" s="118"/>
      <c r="S43" s="118"/>
      <c r="T43" s="118"/>
      <c r="U43" s="118"/>
      <c r="V43" s="118"/>
      <c r="W43" s="118"/>
      <c r="X43" s="118"/>
      <c r="Y43" s="118"/>
      <c r="Z43" s="118"/>
      <c r="AA43" s="118"/>
      <c r="AB43" s="118"/>
      <c r="AI43" s="129" t="s">
        <v>19</v>
      </c>
      <c r="AJ43" s="2" t="s">
        <v>27</v>
      </c>
      <c r="AO43" s="2" t="s">
        <v>21</v>
      </c>
      <c r="AP43" s="557" t="s">
        <v>28</v>
      </c>
      <c r="AQ43" s="557"/>
      <c r="AR43" s="557"/>
      <c r="AS43" s="557"/>
      <c r="AT43" s="557"/>
      <c r="AU43" s="557"/>
      <c r="AV43" s="557"/>
      <c r="AW43" s="557"/>
    </row>
    <row r="44" spans="1:49" s="2" customFormat="1" x14ac:dyDescent="0.15">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row>
    <row r="45" spans="1:49" s="2" customFormat="1" x14ac:dyDescent="0.15">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row>
    <row r="46" spans="1:49" s="2" customFormat="1" x14ac:dyDescent="0.15">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row>
    <row r="47" spans="1:49" s="2" customFormat="1" x14ac:dyDescent="0.15">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row>
    <row r="48" spans="1:49" s="2" customFormat="1" x14ac:dyDescent="0.15">
      <c r="A48" s="118"/>
      <c r="B48" s="118" t="s">
        <v>29</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H48" s="2" t="s">
        <v>29</v>
      </c>
    </row>
    <row r="49" spans="1:61" s="2" customFormat="1" ht="18" customHeight="1" x14ac:dyDescent="0.15">
      <c r="A49" s="118"/>
      <c r="B49" s="275">
        <v>1</v>
      </c>
      <c r="C49" s="275"/>
      <c r="D49" s="275" t="s">
        <v>30</v>
      </c>
      <c r="E49" s="275"/>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H49" s="6">
        <v>1</v>
      </c>
      <c r="AI49" s="6"/>
      <c r="AJ49" s="6" t="s">
        <v>30</v>
      </c>
      <c r="AK49" s="6"/>
    </row>
    <row r="50" spans="1:61" s="2" customFormat="1" ht="18" customHeight="1" x14ac:dyDescent="0.15">
      <c r="A50" s="118"/>
      <c r="B50" s="275">
        <v>2</v>
      </c>
      <c r="C50" s="275"/>
      <c r="D50" s="275" t="s">
        <v>31</v>
      </c>
      <c r="E50" s="275"/>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H50" s="6">
        <v>2</v>
      </c>
      <c r="AI50" s="6"/>
      <c r="AJ50" s="6" t="s">
        <v>31</v>
      </c>
      <c r="AK50" s="6"/>
    </row>
    <row r="51" spans="1:61" s="2" customFormat="1" ht="18" customHeight="1" x14ac:dyDescent="0.15">
      <c r="A51" s="118"/>
      <c r="B51" s="275">
        <v>3</v>
      </c>
      <c r="C51" s="275"/>
      <c r="D51" s="275" t="s">
        <v>32</v>
      </c>
      <c r="E51" s="275"/>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H51" s="6">
        <v>3</v>
      </c>
      <c r="AI51" s="6"/>
      <c r="AJ51" s="6" t="s">
        <v>32</v>
      </c>
      <c r="AK51" s="6"/>
    </row>
    <row r="52" spans="1:61" x14ac:dyDescent="0.15">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row>
    <row r="55" spans="1:61" x14ac:dyDescent="0.15">
      <c r="A55" s="270" t="s">
        <v>33</v>
      </c>
      <c r="B55" s="270"/>
      <c r="C55" s="270"/>
      <c r="D55" s="270"/>
      <c r="E55" s="270"/>
      <c r="F55" s="270"/>
      <c r="G55" s="270"/>
      <c r="H55" s="270"/>
      <c r="I55" s="270"/>
      <c r="J55" s="270"/>
      <c r="K55" s="270"/>
      <c r="AE55" s="1" t="s">
        <v>33</v>
      </c>
      <c r="AF55" s="1"/>
      <c r="AG55" s="1"/>
      <c r="AH55" s="1"/>
      <c r="AI55" s="1"/>
      <c r="AJ55" s="1"/>
      <c r="AK55" s="1"/>
      <c r="AL55" s="1"/>
      <c r="AM55" s="1"/>
      <c r="AN55" s="1"/>
      <c r="AO55" s="1"/>
    </row>
    <row r="57" spans="1:61" ht="14.25" x14ac:dyDescent="0.15">
      <c r="A57" s="476" t="s">
        <v>34</v>
      </c>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2"/>
      <c r="AD57" s="2"/>
      <c r="AE57" s="464" t="s">
        <v>34</v>
      </c>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464"/>
      <c r="BC57" s="464"/>
      <c r="BD57" s="464"/>
      <c r="BE57" s="464"/>
      <c r="BF57" s="464"/>
    </row>
    <row r="58" spans="1:61" x14ac:dyDescent="0.15">
      <c r="A58" s="118"/>
      <c r="B58" s="118"/>
      <c r="C58" s="118"/>
      <c r="D58" s="118"/>
      <c r="E58" s="118"/>
      <c r="F58" s="118"/>
      <c r="G58" s="118"/>
      <c r="H58" s="274"/>
      <c r="I58" s="274"/>
      <c r="J58" s="274"/>
      <c r="K58" s="276"/>
      <c r="L58" s="276"/>
      <c r="M58" s="276"/>
      <c r="N58" s="276"/>
      <c r="O58" s="276"/>
      <c r="P58" s="276"/>
      <c r="Q58" s="118"/>
      <c r="R58" s="118"/>
      <c r="S58" s="118"/>
      <c r="T58" s="118"/>
      <c r="U58" s="118"/>
      <c r="V58" s="118"/>
      <c r="W58" s="118"/>
      <c r="X58" s="118"/>
      <c r="Y58" s="118"/>
      <c r="Z58" s="118"/>
      <c r="AA58" s="118"/>
      <c r="AB58" s="118"/>
      <c r="AC58" s="2"/>
      <c r="AD58" s="2"/>
      <c r="AE58" s="2"/>
      <c r="AF58" s="2"/>
      <c r="AG58" s="2"/>
      <c r="AH58" s="2"/>
      <c r="AI58" s="2"/>
      <c r="AJ58" s="2"/>
      <c r="AK58" s="2"/>
      <c r="AL58" s="2"/>
      <c r="AM58" s="2"/>
      <c r="AN58" s="2"/>
      <c r="AO58" s="2"/>
      <c r="AP58" s="7"/>
      <c r="AQ58" s="7"/>
      <c r="AR58" s="7"/>
      <c r="AS58" s="7"/>
      <c r="AT58" s="7"/>
      <c r="AU58" s="2"/>
      <c r="AV58" s="2"/>
      <c r="AW58" s="2"/>
      <c r="AX58" s="2"/>
      <c r="AY58" s="2"/>
      <c r="AZ58" s="2"/>
      <c r="BA58" s="2"/>
      <c r="BB58" s="2"/>
      <c r="BC58" s="2"/>
      <c r="BD58" s="2"/>
      <c r="BE58" s="2"/>
      <c r="BF58" s="2"/>
    </row>
    <row r="59" spans="1:61" x14ac:dyDescent="0.15">
      <c r="A59" s="118"/>
      <c r="B59" s="118"/>
      <c r="C59" s="118"/>
      <c r="D59" s="118"/>
      <c r="E59" s="118"/>
      <c r="F59" s="118"/>
      <c r="G59" s="118"/>
      <c r="H59" s="118"/>
      <c r="I59" s="118"/>
      <c r="J59" s="118"/>
      <c r="K59" s="118"/>
      <c r="L59" s="118"/>
      <c r="M59" s="118"/>
      <c r="N59" s="118"/>
      <c r="O59" s="118"/>
      <c r="P59" s="118"/>
      <c r="Q59" s="118"/>
      <c r="R59" s="118"/>
      <c r="S59" s="118"/>
      <c r="T59" s="277"/>
      <c r="U59" s="277"/>
      <c r="V59" s="278"/>
      <c r="W59" s="278"/>
      <c r="X59" s="278"/>
      <c r="Y59" s="278"/>
      <c r="Z59" s="278"/>
      <c r="AA59" s="278"/>
      <c r="AB59" s="278"/>
      <c r="AC59" s="2"/>
      <c r="AD59" s="2"/>
      <c r="AE59" s="2"/>
      <c r="AF59" s="2"/>
      <c r="AG59" s="2"/>
      <c r="AH59" s="2"/>
      <c r="AI59" s="2"/>
      <c r="AJ59" s="2"/>
      <c r="AK59" s="2"/>
      <c r="AL59" s="2"/>
      <c r="AM59" s="2"/>
      <c r="AN59" s="2"/>
      <c r="AO59" s="2"/>
      <c r="AP59" s="2"/>
      <c r="AQ59" s="2"/>
      <c r="AR59" s="2"/>
      <c r="AS59" s="2"/>
      <c r="AT59" s="2"/>
      <c r="AU59" s="2"/>
      <c r="AV59" s="2"/>
      <c r="AW59" s="2"/>
      <c r="AX59" s="3"/>
      <c r="AY59" s="3"/>
      <c r="AZ59" s="8"/>
      <c r="BA59" s="8"/>
      <c r="BB59" s="8"/>
      <c r="BC59" s="8"/>
      <c r="BD59" s="8"/>
      <c r="BE59" s="8"/>
      <c r="BF59" s="8"/>
    </row>
    <row r="60" spans="1:61" ht="24" customHeight="1" x14ac:dyDescent="0.15">
      <c r="A60" s="574" t="s">
        <v>35</v>
      </c>
      <c r="B60" s="574"/>
      <c r="C60" s="574"/>
      <c r="D60" s="574"/>
      <c r="E60" s="574"/>
      <c r="F60" s="574"/>
      <c r="G60" s="574"/>
      <c r="H60" s="574"/>
      <c r="I60" s="575">
        <f>$R$12</f>
        <v>0</v>
      </c>
      <c r="J60" s="575"/>
      <c r="K60" s="575"/>
      <c r="L60" s="575"/>
      <c r="M60" s="575"/>
      <c r="N60" s="575"/>
      <c r="O60" s="575"/>
      <c r="P60" s="575"/>
      <c r="Q60" s="575"/>
      <c r="R60" s="575"/>
      <c r="S60" s="575"/>
      <c r="T60" s="575"/>
      <c r="U60" s="575"/>
      <c r="V60" s="575"/>
      <c r="W60" s="575"/>
      <c r="X60" s="575"/>
      <c r="Y60" s="575"/>
      <c r="Z60" s="575"/>
      <c r="AA60" s="575"/>
      <c r="AB60" s="575"/>
      <c r="AC60" s="2"/>
      <c r="AD60" s="2"/>
      <c r="AE60" s="489" t="s">
        <v>35</v>
      </c>
      <c r="AF60" s="489"/>
      <c r="AG60" s="489"/>
      <c r="AH60" s="489"/>
      <c r="AI60" s="489"/>
      <c r="AJ60" s="489"/>
      <c r="AK60" s="489"/>
      <c r="AL60" s="489"/>
      <c r="AM60" s="558" t="str">
        <f>+AX12</f>
        <v>株式会社沖縄物産コーマス</v>
      </c>
      <c r="AN60" s="559"/>
      <c r="AO60" s="559"/>
      <c r="AP60" s="559"/>
      <c r="AQ60" s="559"/>
      <c r="AR60" s="559"/>
      <c r="AS60" s="559"/>
      <c r="AT60" s="559"/>
      <c r="AU60" s="559"/>
      <c r="AV60" s="559"/>
      <c r="AW60" s="559"/>
      <c r="AX60" s="559"/>
      <c r="AY60" s="559"/>
      <c r="AZ60" s="559"/>
      <c r="BA60" s="559"/>
      <c r="BB60" s="559"/>
      <c r="BC60" s="559"/>
      <c r="BD60" s="559"/>
      <c r="BE60" s="559"/>
      <c r="BF60" s="560"/>
    </row>
    <row r="61" spans="1:61" ht="24" customHeight="1" x14ac:dyDescent="0.15">
      <c r="A61" s="574" t="s">
        <v>36</v>
      </c>
      <c r="B61" s="574"/>
      <c r="C61" s="574"/>
      <c r="D61" s="574"/>
      <c r="E61" s="574"/>
      <c r="F61" s="574"/>
      <c r="G61" s="574"/>
      <c r="H61" s="574"/>
      <c r="I61" s="575">
        <f>$R$13</f>
        <v>0</v>
      </c>
      <c r="J61" s="575"/>
      <c r="K61" s="575"/>
      <c r="L61" s="575"/>
      <c r="M61" s="575"/>
      <c r="N61" s="575"/>
      <c r="O61" s="575"/>
      <c r="P61" s="575"/>
      <c r="Q61" s="575"/>
      <c r="R61" s="575"/>
      <c r="S61" s="575"/>
      <c r="T61" s="575"/>
      <c r="U61" s="575"/>
      <c r="V61" s="575"/>
      <c r="W61" s="575"/>
      <c r="X61" s="575"/>
      <c r="Y61" s="575"/>
      <c r="Z61" s="575"/>
      <c r="AA61" s="575"/>
      <c r="AB61" s="575"/>
      <c r="AC61" s="2"/>
      <c r="AD61" s="2"/>
      <c r="AE61" s="489" t="s">
        <v>36</v>
      </c>
      <c r="AF61" s="489"/>
      <c r="AG61" s="489"/>
      <c r="AH61" s="489"/>
      <c r="AI61" s="489"/>
      <c r="AJ61" s="489"/>
      <c r="AK61" s="489"/>
      <c r="AL61" s="489"/>
      <c r="AM61" s="558" t="str">
        <f>+AX13</f>
        <v>代表取締役　安室一</v>
      </c>
      <c r="AN61" s="559"/>
      <c r="AO61" s="559"/>
      <c r="AP61" s="559"/>
      <c r="AQ61" s="559"/>
      <c r="AR61" s="559"/>
      <c r="AS61" s="559"/>
      <c r="AT61" s="559"/>
      <c r="AU61" s="559"/>
      <c r="AV61" s="559"/>
      <c r="AW61" s="559"/>
      <c r="AX61" s="559"/>
      <c r="AY61" s="559"/>
      <c r="AZ61" s="559"/>
      <c r="BA61" s="559"/>
      <c r="BB61" s="559"/>
      <c r="BC61" s="559"/>
      <c r="BD61" s="559"/>
      <c r="BE61" s="559"/>
      <c r="BF61" s="560"/>
    </row>
    <row r="62" spans="1:61" ht="30.75" customHeight="1" x14ac:dyDescent="0.15">
      <c r="A62" s="574" t="s">
        <v>37</v>
      </c>
      <c r="B62" s="574"/>
      <c r="C62" s="574"/>
      <c r="D62" s="574"/>
      <c r="E62" s="574"/>
      <c r="F62" s="574"/>
      <c r="G62" s="574"/>
      <c r="H62" s="574"/>
      <c r="I62" s="575">
        <f>$R$11</f>
        <v>0</v>
      </c>
      <c r="J62" s="575"/>
      <c r="K62" s="575"/>
      <c r="L62" s="575"/>
      <c r="M62" s="575"/>
      <c r="N62" s="575"/>
      <c r="O62" s="575"/>
      <c r="P62" s="575"/>
      <c r="Q62" s="575"/>
      <c r="R62" s="575"/>
      <c r="S62" s="575"/>
      <c r="T62" s="575"/>
      <c r="U62" s="575"/>
      <c r="V62" s="575"/>
      <c r="W62" s="575"/>
      <c r="X62" s="575"/>
      <c r="Y62" s="575"/>
      <c r="Z62" s="575"/>
      <c r="AA62" s="575"/>
      <c r="AB62" s="575"/>
      <c r="AC62" s="2"/>
      <c r="AD62" s="2"/>
      <c r="AE62" s="489" t="s">
        <v>37</v>
      </c>
      <c r="AF62" s="489"/>
      <c r="AG62" s="489"/>
      <c r="AH62" s="489"/>
      <c r="AI62" s="489"/>
      <c r="AJ62" s="489"/>
      <c r="AK62" s="489"/>
      <c r="AL62" s="489"/>
      <c r="AM62" s="561" t="str">
        <f>+AX11</f>
        <v>沖縄県那覇市泉崎1丁目2番地2</v>
      </c>
      <c r="AN62" s="562"/>
      <c r="AO62" s="563"/>
      <c r="AP62" s="563"/>
      <c r="AQ62" s="563"/>
      <c r="AR62" s="563"/>
      <c r="AS62" s="563"/>
      <c r="AT62" s="563"/>
      <c r="AU62" s="563"/>
      <c r="AV62" s="563"/>
      <c r="AW62" s="563"/>
      <c r="AX62" s="563"/>
      <c r="AY62" s="563"/>
      <c r="AZ62" s="563"/>
      <c r="BA62" s="563"/>
      <c r="BB62" s="563"/>
      <c r="BC62" s="563"/>
      <c r="BD62" s="563"/>
      <c r="BE62" s="563"/>
      <c r="BF62" s="564"/>
    </row>
    <row r="63" spans="1:61" ht="30.75" customHeight="1" x14ac:dyDescent="0.15">
      <c r="A63" s="574" t="s">
        <v>38</v>
      </c>
      <c r="B63" s="574"/>
      <c r="C63" s="574"/>
      <c r="D63" s="574"/>
      <c r="E63" s="574"/>
      <c r="F63" s="574"/>
      <c r="G63" s="574"/>
      <c r="H63" s="574"/>
      <c r="I63" s="576">
        <f>$I$41</f>
        <v>0</v>
      </c>
      <c r="J63" s="577"/>
      <c r="K63" s="577"/>
      <c r="L63" s="577"/>
      <c r="M63" s="577"/>
      <c r="N63" s="577"/>
      <c r="O63" s="577"/>
      <c r="P63" s="577"/>
      <c r="Q63" s="577"/>
      <c r="R63" s="577"/>
      <c r="S63" s="577"/>
      <c r="T63" s="577"/>
      <c r="U63" s="577"/>
      <c r="V63" s="577"/>
      <c r="W63" s="577"/>
      <c r="X63" s="577"/>
      <c r="Y63" s="577"/>
      <c r="Z63" s="577"/>
      <c r="AA63" s="577"/>
      <c r="AB63" s="578"/>
      <c r="AC63" s="2"/>
      <c r="AD63" s="2"/>
      <c r="AE63" s="489" t="s">
        <v>38</v>
      </c>
      <c r="AF63" s="489"/>
      <c r="AG63" s="489"/>
      <c r="AH63" s="489"/>
      <c r="AI63" s="489"/>
      <c r="AJ63" s="489"/>
      <c r="AK63" s="489"/>
      <c r="AL63" s="489"/>
      <c r="AM63" s="565" t="str">
        <f>+AP41</f>
        <v>営業企画部長　安室波男</v>
      </c>
      <c r="AN63" s="563"/>
      <c r="AO63" s="563"/>
      <c r="AP63" s="563"/>
      <c r="AQ63" s="563"/>
      <c r="AR63" s="563"/>
      <c r="AS63" s="563"/>
      <c r="AT63" s="563"/>
      <c r="AU63" s="563"/>
      <c r="AV63" s="563"/>
      <c r="AW63" s="563"/>
      <c r="AX63" s="563"/>
      <c r="AY63" s="563"/>
      <c r="AZ63" s="563"/>
      <c r="BA63" s="563"/>
      <c r="BB63" s="563"/>
      <c r="BC63" s="563"/>
      <c r="BD63" s="563"/>
      <c r="BE63" s="563"/>
      <c r="BF63" s="564"/>
    </row>
    <row r="64" spans="1:61" ht="24.75" customHeight="1" x14ac:dyDescent="0.15">
      <c r="A64" s="574" t="s">
        <v>39</v>
      </c>
      <c r="B64" s="574"/>
      <c r="C64" s="574"/>
      <c r="D64" s="574"/>
      <c r="E64" s="574"/>
      <c r="F64" s="574"/>
      <c r="G64" s="574"/>
      <c r="H64" s="574"/>
      <c r="I64" s="279" t="s">
        <v>40</v>
      </c>
      <c r="J64" s="280"/>
      <c r="K64" s="579">
        <f>$I$42</f>
        <v>0</v>
      </c>
      <c r="L64" s="579"/>
      <c r="M64" s="579"/>
      <c r="N64" s="579"/>
      <c r="O64" s="579"/>
      <c r="P64" s="579"/>
      <c r="Q64" s="281"/>
      <c r="R64" s="281"/>
      <c r="S64" s="281" t="s">
        <v>41</v>
      </c>
      <c r="T64" s="281"/>
      <c r="U64" s="580"/>
      <c r="V64" s="580"/>
      <c r="W64" s="580"/>
      <c r="X64" s="580"/>
      <c r="Y64" s="580"/>
      <c r="Z64" s="580"/>
      <c r="AA64" s="580"/>
      <c r="AB64" s="282"/>
      <c r="AC64" s="2"/>
      <c r="AD64" s="4"/>
      <c r="AE64" s="489" t="s">
        <v>39</v>
      </c>
      <c r="AF64" s="489"/>
      <c r="AG64" s="489"/>
      <c r="AH64" s="489"/>
      <c r="AI64" s="489"/>
      <c r="AJ64" s="489"/>
      <c r="AK64" s="489"/>
      <c r="AL64" s="489"/>
      <c r="AM64" s="98" t="s">
        <v>40</v>
      </c>
      <c r="AN64" s="96"/>
      <c r="AO64" s="96"/>
      <c r="AP64" s="192" t="s">
        <v>26</v>
      </c>
      <c r="AQ64" s="192"/>
      <c r="AR64" s="192"/>
      <c r="AS64" s="192"/>
      <c r="AT64" s="192"/>
      <c r="AU64" s="96"/>
      <c r="AV64" s="96"/>
      <c r="AW64" s="96" t="s">
        <v>41</v>
      </c>
      <c r="AX64" s="96"/>
      <c r="AY64" s="538" t="s">
        <v>42</v>
      </c>
      <c r="AZ64" s="538"/>
      <c r="BA64" s="538"/>
      <c r="BB64" s="538"/>
      <c r="BC64" s="538"/>
      <c r="BD64" s="538"/>
      <c r="BE64" s="538"/>
      <c r="BF64" s="97"/>
    </row>
    <row r="65" spans="1:58" ht="24.75" customHeight="1" x14ac:dyDescent="0.15">
      <c r="A65" s="574" t="s">
        <v>43</v>
      </c>
      <c r="B65" s="574"/>
      <c r="C65" s="574"/>
      <c r="D65" s="574"/>
      <c r="E65" s="574"/>
      <c r="F65" s="574"/>
      <c r="G65" s="574"/>
      <c r="H65" s="574"/>
      <c r="I65" s="591">
        <f>$I$43</f>
        <v>0</v>
      </c>
      <c r="J65" s="591"/>
      <c r="K65" s="591"/>
      <c r="L65" s="591"/>
      <c r="M65" s="591"/>
      <c r="N65" s="591"/>
      <c r="O65" s="591"/>
      <c r="P65" s="591"/>
      <c r="Q65" s="591"/>
      <c r="R65" s="591"/>
      <c r="S65" s="591"/>
      <c r="T65" s="591"/>
      <c r="U65" s="591"/>
      <c r="V65" s="591"/>
      <c r="W65" s="591"/>
      <c r="X65" s="591"/>
      <c r="Y65" s="591"/>
      <c r="Z65" s="591"/>
      <c r="AA65" s="591"/>
      <c r="AB65" s="591"/>
      <c r="AC65" s="2"/>
      <c r="AD65" s="2"/>
      <c r="AE65" s="489" t="s">
        <v>43</v>
      </c>
      <c r="AF65" s="489"/>
      <c r="AG65" s="489"/>
      <c r="AH65" s="489"/>
      <c r="AI65" s="489"/>
      <c r="AJ65" s="489"/>
      <c r="AK65" s="489"/>
      <c r="AL65" s="489"/>
      <c r="AM65" s="539" t="s">
        <v>28</v>
      </c>
      <c r="AN65" s="539"/>
      <c r="AO65" s="539"/>
      <c r="AP65" s="539"/>
      <c r="AQ65" s="539"/>
      <c r="AR65" s="539"/>
      <c r="AS65" s="539"/>
      <c r="AT65" s="539"/>
      <c r="AU65" s="539"/>
      <c r="AV65" s="539"/>
      <c r="AW65" s="539"/>
      <c r="AX65" s="539"/>
      <c r="AY65" s="539"/>
      <c r="AZ65" s="539"/>
      <c r="BA65" s="539"/>
      <c r="BB65" s="539"/>
      <c r="BC65" s="539"/>
      <c r="BD65" s="539"/>
      <c r="BE65" s="539"/>
      <c r="BF65" s="539"/>
    </row>
    <row r="66" spans="1:58" ht="22.5" customHeight="1" x14ac:dyDescent="0.15">
      <c r="A66" s="574" t="s">
        <v>44</v>
      </c>
      <c r="B66" s="574"/>
      <c r="C66" s="574"/>
      <c r="D66" s="574"/>
      <c r="E66" s="574"/>
      <c r="F66" s="574"/>
      <c r="G66" s="574"/>
      <c r="H66" s="574"/>
      <c r="I66" s="581"/>
      <c r="J66" s="581"/>
      <c r="K66" s="581"/>
      <c r="L66" s="581"/>
      <c r="M66" s="581"/>
      <c r="N66" s="581"/>
      <c r="O66" s="581"/>
      <c r="P66" s="581"/>
      <c r="Q66" s="581"/>
      <c r="R66" s="581"/>
      <c r="S66" s="581"/>
      <c r="T66" s="581"/>
      <c r="U66" s="581"/>
      <c r="V66" s="581"/>
      <c r="W66" s="581"/>
      <c r="X66" s="581"/>
      <c r="Y66" s="581"/>
      <c r="Z66" s="581"/>
      <c r="AA66" s="581"/>
      <c r="AB66" s="581"/>
      <c r="AE66" s="489" t="s">
        <v>44</v>
      </c>
      <c r="AF66" s="489"/>
      <c r="AG66" s="489"/>
      <c r="AH66" s="489"/>
      <c r="AI66" s="489"/>
      <c r="AJ66" s="489"/>
      <c r="AK66" s="489"/>
      <c r="AL66" s="489"/>
      <c r="AM66" s="539" t="s">
        <v>45</v>
      </c>
      <c r="AN66" s="539"/>
      <c r="AO66" s="539"/>
      <c r="AP66" s="539"/>
      <c r="AQ66" s="539"/>
      <c r="AR66" s="539"/>
      <c r="AS66" s="539"/>
      <c r="AT66" s="539"/>
      <c r="AU66" s="539"/>
      <c r="AV66" s="539"/>
      <c r="AW66" s="539"/>
      <c r="AX66" s="539"/>
      <c r="AY66" s="539"/>
      <c r="AZ66" s="539"/>
      <c r="BA66" s="539"/>
      <c r="BB66" s="539"/>
      <c r="BC66" s="539"/>
      <c r="BD66" s="539"/>
      <c r="BE66" s="539"/>
      <c r="BF66" s="539"/>
    </row>
    <row r="67" spans="1:58" ht="30" customHeight="1" x14ac:dyDescent="0.15">
      <c r="A67" s="574" t="s">
        <v>46</v>
      </c>
      <c r="B67" s="574"/>
      <c r="C67" s="574"/>
      <c r="D67" s="574"/>
      <c r="E67" s="574"/>
      <c r="F67" s="574"/>
      <c r="G67" s="574"/>
      <c r="H67" s="574"/>
      <c r="I67" s="581"/>
      <c r="J67" s="581"/>
      <c r="K67" s="581"/>
      <c r="L67" s="581"/>
      <c r="M67" s="581"/>
      <c r="N67" s="581"/>
      <c r="O67" s="581"/>
      <c r="P67" s="581"/>
      <c r="Q67" s="581"/>
      <c r="R67" s="581"/>
      <c r="S67" s="581"/>
      <c r="T67" s="581"/>
      <c r="U67" s="581"/>
      <c r="V67" s="581"/>
      <c r="W67" s="581"/>
      <c r="X67" s="581"/>
      <c r="Y67" s="581"/>
      <c r="Z67" s="581"/>
      <c r="AA67" s="581"/>
      <c r="AB67" s="581"/>
      <c r="AE67" s="489" t="s">
        <v>46</v>
      </c>
      <c r="AF67" s="489"/>
      <c r="AG67" s="489"/>
      <c r="AH67" s="489"/>
      <c r="AI67" s="489"/>
      <c r="AJ67" s="489"/>
      <c r="AK67" s="489"/>
      <c r="AL67" s="489"/>
      <c r="AM67" s="540" t="s">
        <v>47</v>
      </c>
      <c r="AN67" s="519"/>
      <c r="AO67" s="519"/>
      <c r="AP67" s="519"/>
      <c r="AQ67" s="519"/>
      <c r="AR67" s="519"/>
      <c r="AS67" s="519"/>
      <c r="AT67" s="519"/>
      <c r="AU67" s="519"/>
      <c r="AV67" s="519"/>
      <c r="AW67" s="519"/>
      <c r="AX67" s="519"/>
      <c r="AY67" s="519"/>
      <c r="AZ67" s="519"/>
      <c r="BA67" s="519"/>
      <c r="BB67" s="519"/>
      <c r="BC67" s="519"/>
      <c r="BD67" s="519"/>
      <c r="BE67" s="519"/>
      <c r="BF67" s="520"/>
    </row>
    <row r="68" spans="1:58" x14ac:dyDescent="0.15">
      <c r="A68" s="582" t="s">
        <v>48</v>
      </c>
      <c r="B68" s="583"/>
      <c r="C68" s="583"/>
      <c r="D68" s="583"/>
      <c r="E68" s="583"/>
      <c r="F68" s="583"/>
      <c r="G68" s="583"/>
      <c r="H68" s="584"/>
      <c r="I68" s="601"/>
      <c r="J68" s="602"/>
      <c r="K68" s="602"/>
      <c r="L68" s="602"/>
      <c r="M68" s="602"/>
      <c r="N68" s="602"/>
      <c r="O68" s="602"/>
      <c r="P68" s="602"/>
      <c r="Q68" s="602"/>
      <c r="R68" s="602"/>
      <c r="S68" s="602"/>
      <c r="T68" s="602"/>
      <c r="U68" s="602"/>
      <c r="V68" s="602"/>
      <c r="W68" s="602"/>
      <c r="X68" s="602"/>
      <c r="Y68" s="602"/>
      <c r="Z68" s="602"/>
      <c r="AA68" s="602"/>
      <c r="AB68" s="603"/>
      <c r="AE68" s="533" t="s">
        <v>48</v>
      </c>
      <c r="AF68" s="481"/>
      <c r="AG68" s="481"/>
      <c r="AH68" s="481"/>
      <c r="AI68" s="481"/>
      <c r="AJ68" s="481"/>
      <c r="AK68" s="481"/>
      <c r="AL68" s="482"/>
      <c r="AM68" s="133" t="s">
        <v>49</v>
      </c>
      <c r="AN68" s="193"/>
      <c r="AO68" s="134"/>
      <c r="AP68" s="134"/>
      <c r="AQ68" s="135"/>
      <c r="AR68" s="134"/>
      <c r="AS68" s="134"/>
      <c r="AT68" s="134"/>
      <c r="AU68" s="134"/>
      <c r="AV68" s="134"/>
      <c r="AW68" s="134"/>
      <c r="AX68" s="134"/>
      <c r="AY68" s="134"/>
      <c r="AZ68" s="134"/>
      <c r="BA68" s="134"/>
      <c r="BB68" s="134"/>
      <c r="BC68" s="134"/>
      <c r="BD68" s="134"/>
      <c r="BE68" s="134"/>
      <c r="BF68" s="136"/>
    </row>
    <row r="69" spans="1:58" x14ac:dyDescent="0.15">
      <c r="A69" s="585"/>
      <c r="B69" s="586"/>
      <c r="C69" s="586"/>
      <c r="D69" s="586"/>
      <c r="E69" s="586"/>
      <c r="F69" s="586"/>
      <c r="G69" s="586"/>
      <c r="H69" s="587"/>
      <c r="I69" s="604"/>
      <c r="J69" s="605"/>
      <c r="K69" s="605"/>
      <c r="L69" s="605"/>
      <c r="M69" s="605"/>
      <c r="N69" s="605"/>
      <c r="O69" s="605"/>
      <c r="P69" s="605"/>
      <c r="Q69" s="605"/>
      <c r="R69" s="605"/>
      <c r="S69" s="605"/>
      <c r="T69" s="605"/>
      <c r="U69" s="605"/>
      <c r="V69" s="605"/>
      <c r="W69" s="605"/>
      <c r="X69" s="605"/>
      <c r="Y69" s="605"/>
      <c r="Z69" s="605"/>
      <c r="AA69" s="605"/>
      <c r="AB69" s="606"/>
      <c r="AE69" s="550"/>
      <c r="AF69" s="551"/>
      <c r="AG69" s="551"/>
      <c r="AH69" s="551"/>
      <c r="AI69" s="551"/>
      <c r="AJ69" s="551"/>
      <c r="AK69" s="551"/>
      <c r="AL69" s="552"/>
      <c r="AM69" s="137" t="s">
        <v>50</v>
      </c>
      <c r="AN69" s="194"/>
      <c r="AO69" s="138"/>
      <c r="AP69" s="138"/>
      <c r="AQ69" s="138"/>
      <c r="AR69" s="138"/>
      <c r="AS69" s="138"/>
      <c r="AT69" s="138"/>
      <c r="AU69" s="138"/>
      <c r="AV69" s="138"/>
      <c r="AW69" s="138"/>
      <c r="AX69" s="138"/>
      <c r="AY69" s="138"/>
      <c r="AZ69" s="138"/>
      <c r="BA69" s="138"/>
      <c r="BB69" s="138"/>
      <c r="BC69" s="138"/>
      <c r="BD69" s="138"/>
      <c r="BE69" s="138"/>
      <c r="BF69" s="139"/>
    </row>
    <row r="70" spans="1:58" x14ac:dyDescent="0.15">
      <c r="A70" s="585"/>
      <c r="B70" s="586"/>
      <c r="C70" s="586"/>
      <c r="D70" s="586"/>
      <c r="E70" s="586"/>
      <c r="F70" s="586"/>
      <c r="G70" s="586"/>
      <c r="H70" s="587"/>
      <c r="I70" s="604"/>
      <c r="J70" s="605"/>
      <c r="K70" s="605"/>
      <c r="L70" s="605"/>
      <c r="M70" s="605"/>
      <c r="N70" s="605"/>
      <c r="O70" s="605"/>
      <c r="P70" s="605"/>
      <c r="Q70" s="605"/>
      <c r="R70" s="605"/>
      <c r="S70" s="605"/>
      <c r="T70" s="605"/>
      <c r="U70" s="605"/>
      <c r="V70" s="605"/>
      <c r="W70" s="605"/>
      <c r="X70" s="605"/>
      <c r="Y70" s="605"/>
      <c r="Z70" s="605"/>
      <c r="AA70" s="605"/>
      <c r="AB70" s="606"/>
      <c r="AE70" s="550"/>
      <c r="AF70" s="551"/>
      <c r="AG70" s="551"/>
      <c r="AH70" s="551"/>
      <c r="AI70" s="551"/>
      <c r="AJ70" s="551"/>
      <c r="AK70" s="551"/>
      <c r="AL70" s="552"/>
      <c r="AM70" s="137"/>
      <c r="AN70" s="194"/>
      <c r="AO70" s="138"/>
      <c r="AP70" s="138"/>
      <c r="AQ70" s="138"/>
      <c r="AR70" s="138"/>
      <c r="AS70" s="138"/>
      <c r="AT70" s="138"/>
      <c r="AU70" s="138"/>
      <c r="AV70" s="138"/>
      <c r="AW70" s="138"/>
      <c r="AX70" s="138"/>
      <c r="AY70" s="138"/>
      <c r="AZ70" s="138"/>
      <c r="BA70" s="138"/>
      <c r="BB70" s="138"/>
      <c r="BC70" s="138"/>
      <c r="BD70" s="138"/>
      <c r="BE70" s="138"/>
      <c r="BF70" s="139"/>
    </row>
    <row r="71" spans="1:58" x14ac:dyDescent="0.15">
      <c r="A71" s="588"/>
      <c r="B71" s="589"/>
      <c r="C71" s="589"/>
      <c r="D71" s="589"/>
      <c r="E71" s="589"/>
      <c r="F71" s="589"/>
      <c r="G71" s="589"/>
      <c r="H71" s="590"/>
      <c r="I71" s="607"/>
      <c r="J71" s="608"/>
      <c r="K71" s="608"/>
      <c r="L71" s="608"/>
      <c r="M71" s="608"/>
      <c r="N71" s="608"/>
      <c r="O71" s="608"/>
      <c r="P71" s="608"/>
      <c r="Q71" s="608"/>
      <c r="R71" s="608"/>
      <c r="S71" s="608"/>
      <c r="T71" s="608"/>
      <c r="U71" s="608"/>
      <c r="V71" s="608"/>
      <c r="W71" s="608"/>
      <c r="X71" s="608"/>
      <c r="Y71" s="608"/>
      <c r="Z71" s="608"/>
      <c r="AA71" s="608"/>
      <c r="AB71" s="609"/>
      <c r="AE71" s="534"/>
      <c r="AF71" s="484"/>
      <c r="AG71" s="484"/>
      <c r="AH71" s="484"/>
      <c r="AI71" s="484"/>
      <c r="AJ71" s="484"/>
      <c r="AK71" s="484"/>
      <c r="AL71" s="485"/>
      <c r="AM71" s="140"/>
      <c r="AN71" s="195"/>
      <c r="AO71" s="141"/>
      <c r="AP71" s="141"/>
      <c r="AQ71" s="141"/>
      <c r="AR71" s="141"/>
      <c r="AS71" s="141"/>
      <c r="AT71" s="141"/>
      <c r="AU71" s="141"/>
      <c r="AV71" s="141"/>
      <c r="AW71" s="141"/>
      <c r="AX71" s="141"/>
      <c r="AY71" s="141"/>
      <c r="AZ71" s="141"/>
      <c r="BA71" s="141"/>
      <c r="BB71" s="141"/>
      <c r="BC71" s="141"/>
      <c r="BD71" s="141"/>
      <c r="BE71" s="141"/>
      <c r="BF71" s="142"/>
    </row>
    <row r="72" spans="1:58" ht="27.95" customHeight="1" x14ac:dyDescent="0.15">
      <c r="A72" s="574" t="s">
        <v>51</v>
      </c>
      <c r="B72" s="574"/>
      <c r="C72" s="574"/>
      <c r="D72" s="574"/>
      <c r="E72" s="574"/>
      <c r="F72" s="574"/>
      <c r="G72" s="574"/>
      <c r="H72" s="574"/>
      <c r="I72" s="597"/>
      <c r="J72" s="598"/>
      <c r="K72" s="598"/>
      <c r="L72" s="598"/>
      <c r="M72" s="598"/>
      <c r="N72" s="598"/>
      <c r="O72" s="283" t="s">
        <v>52</v>
      </c>
      <c r="P72" s="284"/>
      <c r="Q72" s="599" t="s">
        <v>53</v>
      </c>
      <c r="R72" s="599"/>
      <c r="S72" s="599"/>
      <c r="T72" s="599"/>
      <c r="U72" s="285" t="s">
        <v>54</v>
      </c>
      <c r="V72" s="286"/>
      <c r="W72" s="580"/>
      <c r="X72" s="580"/>
      <c r="Y72" s="286" t="s">
        <v>1</v>
      </c>
      <c r="Z72" s="580"/>
      <c r="AA72" s="580"/>
      <c r="AB72" s="287" t="s">
        <v>55</v>
      </c>
      <c r="AE72" s="489" t="s">
        <v>51</v>
      </c>
      <c r="AF72" s="489"/>
      <c r="AG72" s="489"/>
      <c r="AH72" s="489"/>
      <c r="AI72" s="489"/>
      <c r="AJ72" s="489"/>
      <c r="AK72" s="489"/>
      <c r="AL72" s="489"/>
      <c r="AM72" s="600">
        <v>10000</v>
      </c>
      <c r="AN72" s="553"/>
      <c r="AO72" s="553"/>
      <c r="AP72" s="553"/>
      <c r="AQ72" s="553"/>
      <c r="AR72" s="553"/>
      <c r="AS72" s="96" t="s">
        <v>52</v>
      </c>
      <c r="AT72" s="97"/>
      <c r="AU72" s="505" t="s">
        <v>53</v>
      </c>
      <c r="AV72" s="505"/>
      <c r="AW72" s="505"/>
      <c r="AX72" s="505"/>
      <c r="AY72" s="93" t="s">
        <v>54</v>
      </c>
      <c r="AZ72" s="94"/>
      <c r="BA72" s="554">
        <v>1999</v>
      </c>
      <c r="BB72" s="554"/>
      <c r="BC72" s="94" t="s">
        <v>1</v>
      </c>
      <c r="BD72" s="554">
        <v>12</v>
      </c>
      <c r="BE72" s="554"/>
      <c r="BF72" s="95" t="s">
        <v>55</v>
      </c>
    </row>
    <row r="73" spans="1:58" ht="27.95" customHeight="1" x14ac:dyDescent="0.15">
      <c r="A73" s="574" t="s">
        <v>56</v>
      </c>
      <c r="B73" s="574"/>
      <c r="C73" s="574"/>
      <c r="D73" s="574"/>
      <c r="E73" s="574"/>
      <c r="F73" s="574"/>
      <c r="G73" s="574"/>
      <c r="H73" s="574"/>
      <c r="I73" s="288" t="s">
        <v>57</v>
      </c>
      <c r="J73" s="289"/>
      <c r="K73" s="289"/>
      <c r="L73" s="595"/>
      <c r="M73" s="595"/>
      <c r="N73" s="289" t="s">
        <v>58</v>
      </c>
      <c r="O73" s="289"/>
      <c r="P73" s="289"/>
      <c r="Q73" s="289" t="s">
        <v>59</v>
      </c>
      <c r="R73" s="289"/>
      <c r="S73" s="289"/>
      <c r="T73" s="289"/>
      <c r="U73" s="595"/>
      <c r="V73" s="595"/>
      <c r="W73" s="289" t="s">
        <v>58</v>
      </c>
      <c r="X73" s="289"/>
      <c r="Y73" s="289"/>
      <c r="Z73" s="289"/>
      <c r="AA73" s="289"/>
      <c r="AB73" s="290"/>
      <c r="AE73" s="489" t="s">
        <v>56</v>
      </c>
      <c r="AF73" s="489"/>
      <c r="AG73" s="489"/>
      <c r="AH73" s="489"/>
      <c r="AI73" s="489"/>
      <c r="AJ73" s="489"/>
      <c r="AK73" s="489"/>
      <c r="AL73" s="489"/>
      <c r="AM73" s="93" t="s">
        <v>57</v>
      </c>
      <c r="AN73" s="94"/>
      <c r="AO73" s="94"/>
      <c r="AP73" s="596">
        <v>20</v>
      </c>
      <c r="AQ73" s="596"/>
      <c r="AR73" s="94" t="s">
        <v>58</v>
      </c>
      <c r="AS73" s="94"/>
      <c r="AT73" s="94"/>
      <c r="AU73" s="94" t="s">
        <v>59</v>
      </c>
      <c r="AV73" s="94"/>
      <c r="AW73" s="94"/>
      <c r="AX73" s="94"/>
      <c r="AY73" s="596">
        <v>5</v>
      </c>
      <c r="AZ73" s="596"/>
      <c r="BA73" s="94" t="s">
        <v>58</v>
      </c>
      <c r="BB73" s="94"/>
      <c r="BC73" s="94"/>
      <c r="BD73" s="94"/>
      <c r="BE73" s="94"/>
      <c r="BF73" s="95"/>
    </row>
    <row r="74" spans="1:58" ht="27.95" customHeight="1" x14ac:dyDescent="0.15">
      <c r="A74" s="291"/>
      <c r="B74" s="292"/>
      <c r="C74" s="292"/>
      <c r="D74" s="292"/>
      <c r="E74" s="292"/>
      <c r="F74" s="292"/>
      <c r="G74" s="292"/>
      <c r="H74" s="293"/>
      <c r="I74" s="599" t="s">
        <v>60</v>
      </c>
      <c r="J74" s="599"/>
      <c r="K74" s="599"/>
      <c r="L74" s="294"/>
      <c r="M74" s="283"/>
      <c r="N74" s="283"/>
      <c r="O74" s="283"/>
      <c r="P74" s="283"/>
      <c r="Q74" s="283"/>
      <c r="R74" s="283"/>
      <c r="S74" s="283"/>
      <c r="T74" s="283"/>
      <c r="U74" s="631">
        <f>SUM(M75,M76,W75,W76)</f>
        <v>0</v>
      </c>
      <c r="V74" s="632"/>
      <c r="W74" s="632"/>
      <c r="X74" s="632"/>
      <c r="Y74" s="632"/>
      <c r="Z74" s="632"/>
      <c r="AA74" s="283" t="s">
        <v>52</v>
      </c>
      <c r="AB74" s="284"/>
      <c r="AE74" s="143"/>
      <c r="AF74" s="144"/>
      <c r="AG74" s="144"/>
      <c r="AH74" s="144"/>
      <c r="AI74" s="144"/>
      <c r="AJ74" s="144"/>
      <c r="AK74" s="144"/>
      <c r="AL74" s="145"/>
      <c r="AM74" s="505" t="s">
        <v>60</v>
      </c>
      <c r="AN74" s="505"/>
      <c r="AO74" s="505"/>
      <c r="AP74" s="98"/>
      <c r="AQ74" s="96"/>
      <c r="AR74" s="96"/>
      <c r="AS74" s="96"/>
      <c r="AT74" s="96"/>
      <c r="AU74" s="96"/>
      <c r="AV74" s="96"/>
      <c r="AW74" s="96"/>
      <c r="AX74" s="96"/>
      <c r="AY74" s="555">
        <f>SUM(AQ75,AQ76,BA75,BA76)</f>
        <v>94000</v>
      </c>
      <c r="AZ74" s="556"/>
      <c r="BA74" s="556"/>
      <c r="BB74" s="556"/>
      <c r="BC74" s="556"/>
      <c r="BD74" s="556"/>
      <c r="BE74" s="96" t="s">
        <v>52</v>
      </c>
      <c r="BF74" s="97"/>
    </row>
    <row r="75" spans="1:58" ht="27.95" customHeight="1" x14ac:dyDescent="0.15">
      <c r="A75" s="295" t="s">
        <v>61</v>
      </c>
      <c r="B75" s="296"/>
      <c r="C75" s="296"/>
      <c r="D75" s="296"/>
      <c r="E75" s="296"/>
      <c r="F75" s="296"/>
      <c r="G75" s="296"/>
      <c r="H75" s="297"/>
      <c r="I75" s="599" t="s">
        <v>62</v>
      </c>
      <c r="J75" s="599"/>
      <c r="K75" s="599"/>
      <c r="L75" s="294"/>
      <c r="M75" s="628"/>
      <c r="N75" s="628"/>
      <c r="O75" s="628"/>
      <c r="P75" s="628"/>
      <c r="Q75" s="298" t="s">
        <v>52</v>
      </c>
      <c r="R75" s="299"/>
      <c r="S75" s="599" t="s">
        <v>63</v>
      </c>
      <c r="T75" s="599"/>
      <c r="U75" s="599"/>
      <c r="V75" s="300"/>
      <c r="W75" s="628"/>
      <c r="X75" s="628"/>
      <c r="Y75" s="628"/>
      <c r="Z75" s="628"/>
      <c r="AA75" s="283" t="s">
        <v>52</v>
      </c>
      <c r="AB75" s="284"/>
      <c r="AE75" s="146" t="s">
        <v>61</v>
      </c>
      <c r="AF75" s="147"/>
      <c r="AG75" s="147"/>
      <c r="AH75" s="147"/>
      <c r="AI75" s="147"/>
      <c r="AJ75" s="147"/>
      <c r="AK75" s="147"/>
      <c r="AL75" s="148"/>
      <c r="AM75" s="505" t="s">
        <v>62</v>
      </c>
      <c r="AN75" s="505"/>
      <c r="AO75" s="505"/>
      <c r="AP75" s="98"/>
      <c r="AQ75" s="553">
        <v>80000</v>
      </c>
      <c r="AR75" s="553"/>
      <c r="AS75" s="553"/>
      <c r="AT75" s="553"/>
      <c r="AU75" s="96" t="s">
        <v>52</v>
      </c>
      <c r="AV75" s="97"/>
      <c r="AW75" s="505" t="s">
        <v>63</v>
      </c>
      <c r="AX75" s="505"/>
      <c r="AY75" s="505"/>
      <c r="AZ75" s="98"/>
      <c r="BA75" s="553">
        <v>10000</v>
      </c>
      <c r="BB75" s="553"/>
      <c r="BC75" s="553"/>
      <c r="BD75" s="553"/>
      <c r="BE75" s="96" t="s">
        <v>52</v>
      </c>
      <c r="BF75" s="97"/>
    </row>
    <row r="76" spans="1:58" ht="27.95" customHeight="1" x14ac:dyDescent="0.15">
      <c r="A76" s="301" t="s">
        <v>64</v>
      </c>
      <c r="B76" s="627"/>
      <c r="C76" s="627"/>
      <c r="D76" s="302" t="s">
        <v>1</v>
      </c>
      <c r="E76" s="302"/>
      <c r="F76" s="302" t="s">
        <v>65</v>
      </c>
      <c r="G76" s="302"/>
      <c r="H76" s="303"/>
      <c r="I76" s="599" t="s">
        <v>66</v>
      </c>
      <c r="J76" s="599"/>
      <c r="K76" s="599"/>
      <c r="L76" s="294"/>
      <c r="M76" s="628"/>
      <c r="N76" s="628"/>
      <c r="O76" s="628"/>
      <c r="P76" s="628"/>
      <c r="Q76" s="298" t="s">
        <v>52</v>
      </c>
      <c r="R76" s="299"/>
      <c r="S76" s="629" t="s">
        <v>67</v>
      </c>
      <c r="T76" s="599"/>
      <c r="U76" s="599"/>
      <c r="V76" s="300"/>
      <c r="W76" s="628"/>
      <c r="X76" s="628"/>
      <c r="Y76" s="628"/>
      <c r="Z76" s="628"/>
      <c r="AA76" s="283" t="s">
        <v>52</v>
      </c>
      <c r="AB76" s="284"/>
      <c r="AE76" s="9" t="s">
        <v>64</v>
      </c>
      <c r="AF76" s="630">
        <v>2020</v>
      </c>
      <c r="AG76" s="630"/>
      <c r="AH76" s="10" t="s">
        <v>1</v>
      </c>
      <c r="AI76" s="12">
        <v>2</v>
      </c>
      <c r="AJ76" s="10" t="s">
        <v>65</v>
      </c>
      <c r="AK76" s="10"/>
      <c r="AL76" s="11"/>
      <c r="AM76" s="505" t="s">
        <v>66</v>
      </c>
      <c r="AN76" s="505"/>
      <c r="AO76" s="505"/>
      <c r="AP76" s="98"/>
      <c r="AQ76" s="553">
        <v>1000</v>
      </c>
      <c r="AR76" s="553"/>
      <c r="AS76" s="553"/>
      <c r="AT76" s="553"/>
      <c r="AU76" s="96" t="s">
        <v>52</v>
      </c>
      <c r="AV76" s="97"/>
      <c r="AW76" s="504" t="s">
        <v>67</v>
      </c>
      <c r="AX76" s="505"/>
      <c r="AY76" s="505"/>
      <c r="AZ76" s="98"/>
      <c r="BA76" s="553">
        <v>3000</v>
      </c>
      <c r="BB76" s="553"/>
      <c r="BC76" s="553"/>
      <c r="BD76" s="553"/>
      <c r="BE76" s="96" t="s">
        <v>52</v>
      </c>
      <c r="BF76" s="97"/>
    </row>
    <row r="77" spans="1:58" ht="53.25" customHeight="1" x14ac:dyDescent="0.15">
      <c r="A77" s="610" t="s">
        <v>68</v>
      </c>
      <c r="B77" s="611"/>
      <c r="C77" s="611"/>
      <c r="D77" s="611"/>
      <c r="E77" s="611"/>
      <c r="F77" s="611"/>
      <c r="G77" s="611"/>
      <c r="H77" s="612"/>
      <c r="I77" s="616"/>
      <c r="J77" s="617"/>
      <c r="K77" s="617"/>
      <c r="L77" s="617"/>
      <c r="M77" s="617"/>
      <c r="N77" s="617"/>
      <c r="O77" s="617"/>
      <c r="P77" s="617"/>
      <c r="Q77" s="617"/>
      <c r="R77" s="617"/>
      <c r="S77" s="617"/>
      <c r="T77" s="617"/>
      <c r="U77" s="617"/>
      <c r="V77" s="617"/>
      <c r="W77" s="617"/>
      <c r="X77" s="617"/>
      <c r="Y77" s="617"/>
      <c r="Z77" s="617"/>
      <c r="AA77" s="617"/>
      <c r="AB77" s="618"/>
      <c r="AE77" s="480" t="s">
        <v>68</v>
      </c>
      <c r="AF77" s="541"/>
      <c r="AG77" s="541"/>
      <c r="AH77" s="541"/>
      <c r="AI77" s="541"/>
      <c r="AJ77" s="541"/>
      <c r="AK77" s="541"/>
      <c r="AL77" s="542"/>
      <c r="AM77" s="619" t="s">
        <v>69</v>
      </c>
      <c r="AN77" s="620"/>
      <c r="AO77" s="621"/>
      <c r="AP77" s="621"/>
      <c r="AQ77" s="621"/>
      <c r="AR77" s="621"/>
      <c r="AS77" s="621"/>
      <c r="AT77" s="621"/>
      <c r="AU77" s="621"/>
      <c r="AV77" s="621"/>
      <c r="AW77" s="621"/>
      <c r="AX77" s="621"/>
      <c r="AY77" s="621"/>
      <c r="AZ77" s="621"/>
      <c r="BA77" s="621"/>
      <c r="BB77" s="621"/>
      <c r="BC77" s="621"/>
      <c r="BD77" s="621"/>
      <c r="BE77" s="621"/>
      <c r="BF77" s="622"/>
    </row>
    <row r="78" spans="1:58" ht="13.5" customHeight="1" x14ac:dyDescent="0.15">
      <c r="A78" s="613"/>
      <c r="B78" s="614"/>
      <c r="C78" s="614"/>
      <c r="D78" s="614"/>
      <c r="E78" s="614"/>
      <c r="F78" s="614"/>
      <c r="G78" s="614"/>
      <c r="H78" s="615"/>
      <c r="I78" s="623" t="s">
        <v>70</v>
      </c>
      <c r="J78" s="624"/>
      <c r="K78" s="624"/>
      <c r="L78" s="624"/>
      <c r="M78" s="624"/>
      <c r="N78" s="624"/>
      <c r="O78" s="624"/>
      <c r="P78" s="624"/>
      <c r="Q78" s="624"/>
      <c r="R78" s="624"/>
      <c r="S78" s="624"/>
      <c r="T78" s="624"/>
      <c r="U78" s="624"/>
      <c r="V78" s="624"/>
      <c r="W78" s="624"/>
      <c r="X78" s="624"/>
      <c r="Y78" s="624"/>
      <c r="Z78" s="624"/>
      <c r="AA78" s="624"/>
      <c r="AB78" s="624"/>
      <c r="AE78" s="483"/>
      <c r="AF78" s="546"/>
      <c r="AG78" s="546"/>
      <c r="AH78" s="546"/>
      <c r="AI78" s="546"/>
      <c r="AJ78" s="546"/>
      <c r="AK78" s="546"/>
      <c r="AL78" s="547"/>
      <c r="AM78" s="625" t="s">
        <v>70</v>
      </c>
      <c r="AN78" s="625"/>
      <c r="AO78" s="626"/>
      <c r="AP78" s="626"/>
      <c r="AQ78" s="626"/>
      <c r="AR78" s="626"/>
      <c r="AS78" s="626"/>
      <c r="AT78" s="626"/>
      <c r="AU78" s="626"/>
      <c r="AV78" s="626"/>
      <c r="AW78" s="626"/>
      <c r="AX78" s="626"/>
      <c r="AY78" s="626"/>
      <c r="AZ78" s="626"/>
      <c r="BA78" s="626"/>
      <c r="BB78" s="626"/>
      <c r="BC78" s="626"/>
      <c r="BD78" s="626"/>
      <c r="BE78" s="626"/>
      <c r="BF78" s="626"/>
    </row>
    <row r="79" spans="1:58" ht="30" customHeight="1" x14ac:dyDescent="0.15">
      <c r="A79" s="610" t="s">
        <v>71</v>
      </c>
      <c r="B79" s="611"/>
      <c r="C79" s="612"/>
      <c r="D79" s="629" t="s">
        <v>72</v>
      </c>
      <c r="E79" s="629"/>
      <c r="F79" s="629"/>
      <c r="G79" s="629"/>
      <c r="H79" s="629"/>
      <c r="I79" s="635"/>
      <c r="J79" s="635"/>
      <c r="K79" s="635"/>
      <c r="L79" s="635"/>
      <c r="M79" s="635"/>
      <c r="N79" s="635"/>
      <c r="O79" s="635"/>
      <c r="P79" s="635"/>
      <c r="Q79" s="635"/>
      <c r="R79" s="635"/>
      <c r="S79" s="635"/>
      <c r="T79" s="635"/>
      <c r="U79" s="635"/>
      <c r="V79" s="635"/>
      <c r="W79" s="635"/>
      <c r="X79" s="635"/>
      <c r="Y79" s="635"/>
      <c r="Z79" s="635"/>
      <c r="AA79" s="635"/>
      <c r="AB79" s="635"/>
      <c r="AE79" s="480" t="s">
        <v>71</v>
      </c>
      <c r="AF79" s="541"/>
      <c r="AG79" s="542"/>
      <c r="AH79" s="504" t="s">
        <v>72</v>
      </c>
      <c r="AI79" s="504"/>
      <c r="AJ79" s="504"/>
      <c r="AK79" s="504"/>
      <c r="AL79" s="504"/>
      <c r="AM79" s="540" t="s">
        <v>73</v>
      </c>
      <c r="AN79" s="519"/>
      <c r="AO79" s="519"/>
      <c r="AP79" s="519"/>
      <c r="AQ79" s="519"/>
      <c r="AR79" s="519"/>
      <c r="AS79" s="519"/>
      <c r="AT79" s="519"/>
      <c r="AU79" s="519"/>
      <c r="AV79" s="519"/>
      <c r="AW79" s="519"/>
      <c r="AX79" s="519"/>
      <c r="AY79" s="519"/>
      <c r="AZ79" s="519"/>
      <c r="BA79" s="519"/>
      <c r="BB79" s="519"/>
      <c r="BC79" s="519"/>
      <c r="BD79" s="519"/>
      <c r="BE79" s="519"/>
      <c r="BF79" s="520"/>
    </row>
    <row r="80" spans="1:58" ht="30" customHeight="1" x14ac:dyDescent="0.15">
      <c r="A80" s="640"/>
      <c r="B80" s="641"/>
      <c r="C80" s="642"/>
      <c r="D80" s="633" t="s">
        <v>74</v>
      </c>
      <c r="E80" s="634"/>
      <c r="F80" s="634"/>
      <c r="G80" s="634"/>
      <c r="H80" s="634"/>
      <c r="I80" s="635"/>
      <c r="J80" s="635"/>
      <c r="K80" s="635"/>
      <c r="L80" s="635"/>
      <c r="M80" s="635"/>
      <c r="N80" s="635"/>
      <c r="O80" s="635"/>
      <c r="P80" s="635"/>
      <c r="Q80" s="635"/>
      <c r="R80" s="635"/>
      <c r="S80" s="635"/>
      <c r="T80" s="635"/>
      <c r="U80" s="635"/>
      <c r="V80" s="635"/>
      <c r="W80" s="635"/>
      <c r="X80" s="635"/>
      <c r="Y80" s="635"/>
      <c r="Z80" s="635"/>
      <c r="AA80" s="635"/>
      <c r="AB80" s="635"/>
      <c r="AE80" s="543"/>
      <c r="AF80" s="544"/>
      <c r="AG80" s="545"/>
      <c r="AH80" s="548" t="s">
        <v>74</v>
      </c>
      <c r="AI80" s="549"/>
      <c r="AJ80" s="549"/>
      <c r="AK80" s="549"/>
      <c r="AL80" s="549"/>
      <c r="AM80" s="540" t="s">
        <v>75</v>
      </c>
      <c r="AN80" s="519"/>
      <c r="AO80" s="519"/>
      <c r="AP80" s="519"/>
      <c r="AQ80" s="519"/>
      <c r="AR80" s="519"/>
      <c r="AS80" s="519"/>
      <c r="AT80" s="519"/>
      <c r="AU80" s="519"/>
      <c r="AV80" s="519"/>
      <c r="AW80" s="519"/>
      <c r="AX80" s="519"/>
      <c r="AY80" s="519"/>
      <c r="AZ80" s="519"/>
      <c r="BA80" s="519"/>
      <c r="BB80" s="519"/>
      <c r="BC80" s="519"/>
      <c r="BD80" s="519"/>
      <c r="BE80" s="519"/>
      <c r="BF80" s="520"/>
    </row>
    <row r="81" spans="1:64" ht="30" customHeight="1" x14ac:dyDescent="0.15">
      <c r="A81" s="613"/>
      <c r="B81" s="614"/>
      <c r="C81" s="615"/>
      <c r="D81" s="633" t="s">
        <v>76</v>
      </c>
      <c r="E81" s="634"/>
      <c r="F81" s="634"/>
      <c r="G81" s="634"/>
      <c r="H81" s="634"/>
      <c r="I81" s="635"/>
      <c r="J81" s="635"/>
      <c r="K81" s="635"/>
      <c r="L81" s="635"/>
      <c r="M81" s="635"/>
      <c r="N81" s="635"/>
      <c r="O81" s="635"/>
      <c r="P81" s="635"/>
      <c r="Q81" s="635"/>
      <c r="R81" s="635"/>
      <c r="S81" s="635"/>
      <c r="T81" s="635"/>
      <c r="U81" s="635"/>
      <c r="V81" s="635"/>
      <c r="W81" s="635"/>
      <c r="X81" s="635"/>
      <c r="Y81" s="635"/>
      <c r="Z81" s="635"/>
      <c r="AA81" s="635"/>
      <c r="AB81" s="635"/>
      <c r="AE81" s="483"/>
      <c r="AF81" s="546"/>
      <c r="AG81" s="547"/>
      <c r="AH81" s="548" t="s">
        <v>76</v>
      </c>
      <c r="AI81" s="549"/>
      <c r="AJ81" s="549"/>
      <c r="AK81" s="549"/>
      <c r="AL81" s="549"/>
      <c r="AM81" s="540" t="s">
        <v>77</v>
      </c>
      <c r="AN81" s="519"/>
      <c r="AO81" s="519"/>
      <c r="AP81" s="519"/>
      <c r="AQ81" s="519"/>
      <c r="AR81" s="519"/>
      <c r="AS81" s="519"/>
      <c r="AT81" s="519"/>
      <c r="AU81" s="519"/>
      <c r="AV81" s="519"/>
      <c r="AW81" s="519"/>
      <c r="AX81" s="519"/>
      <c r="AY81" s="519"/>
      <c r="AZ81" s="519"/>
      <c r="BA81" s="519"/>
      <c r="BB81" s="519"/>
      <c r="BC81" s="519"/>
      <c r="BD81" s="519"/>
      <c r="BE81" s="519"/>
      <c r="BF81" s="520"/>
    </row>
    <row r="82" spans="1:64" ht="30" customHeight="1" x14ac:dyDescent="0.15">
      <c r="A82" s="636" t="s">
        <v>78</v>
      </c>
      <c r="B82" s="637"/>
      <c r="C82" s="637"/>
      <c r="D82" s="637"/>
      <c r="E82" s="637"/>
      <c r="F82" s="637"/>
      <c r="G82" s="637"/>
      <c r="H82" s="638"/>
      <c r="I82" s="639"/>
      <c r="J82" s="639"/>
      <c r="K82" s="639"/>
      <c r="L82" s="639"/>
      <c r="M82" s="639"/>
      <c r="N82" s="639"/>
      <c r="O82" s="639"/>
      <c r="P82" s="639"/>
      <c r="Q82" s="639"/>
      <c r="R82" s="639"/>
      <c r="S82" s="639"/>
      <c r="T82" s="639"/>
      <c r="U82" s="639"/>
      <c r="V82" s="639"/>
      <c r="W82" s="639"/>
      <c r="X82" s="639"/>
      <c r="Y82" s="639"/>
      <c r="Z82" s="639"/>
      <c r="AA82" s="639"/>
      <c r="AB82" s="639"/>
      <c r="AE82" s="514" t="s">
        <v>78</v>
      </c>
      <c r="AF82" s="515"/>
      <c r="AG82" s="515"/>
      <c r="AH82" s="515"/>
      <c r="AI82" s="515"/>
      <c r="AJ82" s="515"/>
      <c r="AK82" s="515"/>
      <c r="AL82" s="516"/>
      <c r="AM82" s="517" t="s">
        <v>79</v>
      </c>
      <c r="AN82" s="518"/>
      <c r="AO82" s="519"/>
      <c r="AP82" s="519"/>
      <c r="AQ82" s="519"/>
      <c r="AR82" s="519"/>
      <c r="AS82" s="519"/>
      <c r="AT82" s="519"/>
      <c r="AU82" s="519"/>
      <c r="AV82" s="519"/>
      <c r="AW82" s="519"/>
      <c r="AX82" s="519"/>
      <c r="AY82" s="519"/>
      <c r="AZ82" s="519"/>
      <c r="BA82" s="519"/>
      <c r="BB82" s="519"/>
      <c r="BC82" s="519"/>
      <c r="BD82" s="519"/>
      <c r="BE82" s="519"/>
      <c r="BF82" s="520"/>
    </row>
    <row r="83" spans="1:64" ht="18.75" customHeight="1" x14ac:dyDescent="0.15">
      <c r="A83" s="304" t="s">
        <v>80</v>
      </c>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6"/>
      <c r="AE83" s="13" t="s">
        <v>80</v>
      </c>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5"/>
    </row>
    <row r="84" spans="1:64" ht="96" customHeight="1" x14ac:dyDescent="0.15">
      <c r="A84" s="646"/>
      <c r="B84" s="647"/>
      <c r="C84" s="647"/>
      <c r="D84" s="647"/>
      <c r="E84" s="647"/>
      <c r="F84" s="647"/>
      <c r="G84" s="647"/>
      <c r="H84" s="647"/>
      <c r="I84" s="647"/>
      <c r="J84" s="647"/>
      <c r="K84" s="647"/>
      <c r="L84" s="647"/>
      <c r="M84" s="647"/>
      <c r="N84" s="647"/>
      <c r="O84" s="647"/>
      <c r="P84" s="647"/>
      <c r="Q84" s="647"/>
      <c r="R84" s="647"/>
      <c r="S84" s="647"/>
      <c r="T84" s="647"/>
      <c r="U84" s="647"/>
      <c r="V84" s="647"/>
      <c r="W84" s="647"/>
      <c r="X84" s="647"/>
      <c r="Y84" s="647"/>
      <c r="Z84" s="647"/>
      <c r="AA84" s="647"/>
      <c r="AB84" s="648"/>
      <c r="AE84" s="524" t="s">
        <v>81</v>
      </c>
      <c r="AF84" s="525"/>
      <c r="AG84" s="525"/>
      <c r="AH84" s="525"/>
      <c r="AI84" s="525"/>
      <c r="AJ84" s="525"/>
      <c r="AK84" s="525"/>
      <c r="AL84" s="525"/>
      <c r="AM84" s="525"/>
      <c r="AN84" s="525"/>
      <c r="AO84" s="525"/>
      <c r="AP84" s="525"/>
      <c r="AQ84" s="525"/>
      <c r="AR84" s="525"/>
      <c r="AS84" s="525"/>
      <c r="AT84" s="525"/>
      <c r="AU84" s="525"/>
      <c r="AV84" s="525"/>
      <c r="AW84" s="525"/>
      <c r="AX84" s="525"/>
      <c r="AY84" s="525"/>
      <c r="AZ84" s="525"/>
      <c r="BA84" s="525"/>
      <c r="BB84" s="525"/>
      <c r="BC84" s="525"/>
      <c r="BD84" s="525"/>
      <c r="BE84" s="525"/>
      <c r="BF84" s="526"/>
    </row>
    <row r="85" spans="1:64" s="74" customFormat="1" ht="15.75" customHeight="1" x14ac:dyDescent="0.15">
      <c r="A85" s="307"/>
      <c r="B85" s="307"/>
      <c r="C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D85"/>
      <c r="AE85" s="149"/>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c r="BH85"/>
      <c r="BI85"/>
      <c r="BJ85"/>
      <c r="BK85"/>
      <c r="BL85"/>
    </row>
    <row r="86" spans="1:64" x14ac:dyDescent="0.15">
      <c r="A86" s="270" t="s">
        <v>82</v>
      </c>
      <c r="B86" s="270"/>
      <c r="C86" s="270"/>
      <c r="D86" s="270"/>
      <c r="E86" s="270"/>
      <c r="F86" s="270"/>
      <c r="G86" s="270"/>
      <c r="H86" s="270"/>
      <c r="I86" s="270"/>
      <c r="J86" s="270"/>
      <c r="K86" s="270"/>
      <c r="L86" s="270"/>
      <c r="M86" s="270"/>
      <c r="AE86" s="1" t="s">
        <v>82</v>
      </c>
      <c r="AF86" s="1"/>
      <c r="AG86" s="1"/>
      <c r="AH86" s="1"/>
      <c r="AI86" s="1"/>
      <c r="AJ86" s="1"/>
      <c r="AK86" s="1"/>
      <c r="AL86" s="1"/>
      <c r="AM86" s="1"/>
      <c r="AN86" s="1"/>
      <c r="AO86" s="1"/>
      <c r="AP86" s="1"/>
      <c r="AQ86" s="1"/>
    </row>
    <row r="89" spans="1:64" ht="14.25" x14ac:dyDescent="0.15">
      <c r="A89" s="476" t="s">
        <v>83</v>
      </c>
      <c r="B89" s="476"/>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2"/>
      <c r="AD89" s="2"/>
      <c r="AE89" s="464" t="s">
        <v>83</v>
      </c>
      <c r="AF89" s="464"/>
      <c r="AG89" s="464"/>
      <c r="AH89" s="464"/>
      <c r="AI89" s="464"/>
      <c r="AJ89" s="464"/>
      <c r="AK89" s="464"/>
      <c r="AL89" s="464"/>
      <c r="AM89" s="464"/>
      <c r="AN89" s="464"/>
      <c r="AO89" s="464"/>
      <c r="AP89" s="464"/>
      <c r="AQ89" s="464"/>
      <c r="AR89" s="464"/>
      <c r="AS89" s="464"/>
      <c r="AT89" s="464"/>
      <c r="AU89" s="464"/>
      <c r="AV89" s="464"/>
      <c r="AW89" s="464"/>
      <c r="AX89" s="464"/>
      <c r="AY89" s="464"/>
      <c r="AZ89" s="464"/>
      <c r="BA89" s="464"/>
      <c r="BB89" s="464"/>
      <c r="BC89" s="464"/>
      <c r="BD89" s="464"/>
      <c r="BE89" s="464"/>
      <c r="BF89" s="464"/>
    </row>
    <row r="90" spans="1:64" x14ac:dyDescent="0.15">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row>
    <row r="91" spans="1:64" ht="35.1" customHeight="1" x14ac:dyDescent="0.15">
      <c r="A91" s="649" t="s">
        <v>35</v>
      </c>
      <c r="B91" s="574"/>
      <c r="C91" s="574"/>
      <c r="D91" s="574"/>
      <c r="E91" s="574"/>
      <c r="F91" s="574"/>
      <c r="G91" s="574"/>
      <c r="H91" s="574"/>
      <c r="I91" s="650">
        <f>$R$12</f>
        <v>0</v>
      </c>
      <c r="J91" s="651"/>
      <c r="K91" s="651"/>
      <c r="L91" s="651"/>
      <c r="M91" s="651"/>
      <c r="N91" s="651"/>
      <c r="O91" s="651"/>
      <c r="P91" s="651"/>
      <c r="Q91" s="651"/>
      <c r="R91" s="651"/>
      <c r="S91" s="651"/>
      <c r="T91" s="651"/>
      <c r="U91" s="651"/>
      <c r="V91" s="651"/>
      <c r="W91" s="651"/>
      <c r="X91" s="651"/>
      <c r="Y91" s="651"/>
      <c r="Z91" s="651"/>
      <c r="AA91" s="651"/>
      <c r="AB91" s="652"/>
      <c r="AC91" s="2"/>
      <c r="AD91" s="2"/>
      <c r="AE91" s="488" t="s">
        <v>35</v>
      </c>
      <c r="AF91" s="489"/>
      <c r="AG91" s="489"/>
      <c r="AH91" s="489"/>
      <c r="AI91" s="489"/>
      <c r="AJ91" s="489"/>
      <c r="AK91" s="489"/>
      <c r="AL91" s="489"/>
      <c r="AM91" s="527" t="str">
        <f>+AX12</f>
        <v>株式会社沖縄物産コーマス</v>
      </c>
      <c r="AN91" s="528"/>
      <c r="AO91" s="528"/>
      <c r="AP91" s="528"/>
      <c r="AQ91" s="528"/>
      <c r="AR91" s="528"/>
      <c r="AS91" s="528"/>
      <c r="AT91" s="528"/>
      <c r="AU91" s="528"/>
      <c r="AV91" s="528"/>
      <c r="AW91" s="528"/>
      <c r="AX91" s="528"/>
      <c r="AY91" s="528"/>
      <c r="AZ91" s="528"/>
      <c r="BA91" s="528"/>
      <c r="BB91" s="528"/>
      <c r="BC91" s="528"/>
      <c r="BD91" s="528"/>
      <c r="BE91" s="528"/>
      <c r="BF91" s="529"/>
    </row>
    <row r="92" spans="1:64" ht="35.1" customHeight="1" x14ac:dyDescent="0.15">
      <c r="A92" s="636" t="s">
        <v>84</v>
      </c>
      <c r="B92" s="637"/>
      <c r="C92" s="637"/>
      <c r="D92" s="637"/>
      <c r="E92" s="637"/>
      <c r="F92" s="637"/>
      <c r="G92" s="637"/>
      <c r="H92" s="638"/>
      <c r="I92" s="643"/>
      <c r="J92" s="644"/>
      <c r="K92" s="644"/>
      <c r="L92" s="644"/>
      <c r="M92" s="644"/>
      <c r="N92" s="644"/>
      <c r="O92" s="644"/>
      <c r="P92" s="644"/>
      <c r="Q92" s="644"/>
      <c r="R92" s="644"/>
      <c r="S92" s="644"/>
      <c r="T92" s="644"/>
      <c r="U92" s="644"/>
      <c r="V92" s="644"/>
      <c r="W92" s="644"/>
      <c r="X92" s="644"/>
      <c r="Y92" s="644"/>
      <c r="Z92" s="644"/>
      <c r="AA92" s="644"/>
      <c r="AB92" s="645"/>
      <c r="AC92" s="2"/>
      <c r="AD92" s="2"/>
      <c r="AE92" s="514" t="s">
        <v>84</v>
      </c>
      <c r="AF92" s="515"/>
      <c r="AG92" s="515"/>
      <c r="AH92" s="515"/>
      <c r="AI92" s="515"/>
      <c r="AJ92" s="515"/>
      <c r="AK92" s="515"/>
      <c r="AL92" s="516"/>
      <c r="AM92" s="530" t="s">
        <v>85</v>
      </c>
      <c r="AN92" s="531"/>
      <c r="AO92" s="531"/>
      <c r="AP92" s="531"/>
      <c r="AQ92" s="531"/>
      <c r="AR92" s="531"/>
      <c r="AS92" s="531"/>
      <c r="AT92" s="531"/>
      <c r="AU92" s="531"/>
      <c r="AV92" s="531"/>
      <c r="AW92" s="531"/>
      <c r="AX92" s="531"/>
      <c r="AY92" s="531"/>
      <c r="AZ92" s="531"/>
      <c r="BA92" s="531"/>
      <c r="BB92" s="531"/>
      <c r="BC92" s="531"/>
      <c r="BD92" s="531"/>
      <c r="BE92" s="531"/>
      <c r="BF92" s="532"/>
    </row>
    <row r="93" spans="1:64" ht="29.25" customHeight="1" x14ac:dyDescent="0.15">
      <c r="A93" s="636" t="s">
        <v>86</v>
      </c>
      <c r="B93" s="637"/>
      <c r="C93" s="637"/>
      <c r="D93" s="637"/>
      <c r="E93" s="637"/>
      <c r="F93" s="637"/>
      <c r="G93" s="637"/>
      <c r="H93" s="638"/>
      <c r="I93" s="643"/>
      <c r="J93" s="644"/>
      <c r="K93" s="644"/>
      <c r="L93" s="644"/>
      <c r="M93" s="644"/>
      <c r="N93" s="644"/>
      <c r="O93" s="644"/>
      <c r="P93" s="644"/>
      <c r="Q93" s="644"/>
      <c r="R93" s="644"/>
      <c r="S93" s="644"/>
      <c r="T93" s="644"/>
      <c r="U93" s="644"/>
      <c r="V93" s="644"/>
      <c r="W93" s="644"/>
      <c r="X93" s="644"/>
      <c r="Y93" s="644"/>
      <c r="Z93" s="644"/>
      <c r="AA93" s="644"/>
      <c r="AB93" s="645"/>
      <c r="AC93" s="2"/>
      <c r="AD93" s="2"/>
      <c r="AE93" s="514" t="s">
        <v>86</v>
      </c>
      <c r="AF93" s="515"/>
      <c r="AG93" s="515"/>
      <c r="AH93" s="515"/>
      <c r="AI93" s="515"/>
      <c r="AJ93" s="515"/>
      <c r="AK93" s="515"/>
      <c r="AL93" s="516"/>
      <c r="AM93" s="530" t="s">
        <v>283</v>
      </c>
      <c r="AN93" s="531"/>
      <c r="AO93" s="531"/>
      <c r="AP93" s="531"/>
      <c r="AQ93" s="531"/>
      <c r="AR93" s="531"/>
      <c r="AS93" s="531"/>
      <c r="AT93" s="531"/>
      <c r="AU93" s="531"/>
      <c r="AV93" s="531"/>
      <c r="AW93" s="531"/>
      <c r="AX93" s="531"/>
      <c r="AY93" s="531"/>
      <c r="AZ93" s="531"/>
      <c r="BA93" s="531"/>
      <c r="BB93" s="531"/>
      <c r="BC93" s="531"/>
      <c r="BD93" s="531"/>
      <c r="BE93" s="531"/>
      <c r="BF93" s="532"/>
    </row>
    <row r="94" spans="1:64" ht="20.100000000000001" customHeight="1" x14ac:dyDescent="0.15">
      <c r="A94" s="582" t="s">
        <v>87</v>
      </c>
      <c r="B94" s="583"/>
      <c r="C94" s="583"/>
      <c r="D94" s="583"/>
      <c r="E94" s="583"/>
      <c r="F94" s="583"/>
      <c r="G94" s="583"/>
      <c r="H94" s="584"/>
      <c r="I94" s="572" t="s">
        <v>266</v>
      </c>
      <c r="J94" s="573"/>
      <c r="K94" s="573"/>
      <c r="L94" s="573"/>
      <c r="M94" s="573"/>
      <c r="N94" s="573"/>
      <c r="O94" s="573"/>
      <c r="P94" s="573"/>
      <c r="Q94" s="308" t="s">
        <v>88</v>
      </c>
      <c r="R94" s="573" t="s">
        <v>266</v>
      </c>
      <c r="S94" s="573"/>
      <c r="T94" s="573"/>
      <c r="U94" s="573"/>
      <c r="V94" s="573"/>
      <c r="W94" s="573"/>
      <c r="X94" s="573"/>
      <c r="Y94" s="573"/>
      <c r="Z94" s="309"/>
      <c r="AA94" s="309"/>
      <c r="AB94" s="310"/>
      <c r="AE94" s="533" t="s">
        <v>87</v>
      </c>
      <c r="AF94" s="481"/>
      <c r="AG94" s="481"/>
      <c r="AH94" s="481"/>
      <c r="AI94" s="481"/>
      <c r="AJ94" s="481"/>
      <c r="AK94" s="481"/>
      <c r="AL94" s="482"/>
      <c r="AM94" s="523">
        <v>44141</v>
      </c>
      <c r="AN94" s="523"/>
      <c r="AO94" s="523"/>
      <c r="AP94" s="523"/>
      <c r="AQ94" s="523"/>
      <c r="AR94" s="523"/>
      <c r="AS94" s="523"/>
      <c r="AT94" s="523"/>
      <c r="AU94" s="174" t="s">
        <v>88</v>
      </c>
      <c r="AV94" s="523">
        <v>44144</v>
      </c>
      <c r="AW94" s="523"/>
      <c r="AX94" s="523"/>
      <c r="AY94" s="523"/>
      <c r="AZ94" s="523"/>
      <c r="BA94" s="523"/>
      <c r="BB94" s="523"/>
      <c r="BC94" s="523"/>
      <c r="BD94" s="85"/>
      <c r="BE94" s="85"/>
      <c r="BF94" s="16"/>
    </row>
    <row r="95" spans="1:64" ht="20.100000000000001" customHeight="1" x14ac:dyDescent="0.15">
      <c r="A95" s="588"/>
      <c r="B95" s="589"/>
      <c r="C95" s="589"/>
      <c r="D95" s="589"/>
      <c r="E95" s="589"/>
      <c r="F95" s="589"/>
      <c r="G95" s="589"/>
      <c r="H95" s="590"/>
      <c r="I95" s="311" t="s">
        <v>64</v>
      </c>
      <c r="J95" s="312" t="e">
        <f>+R94-I94+1</f>
        <v>#VALUE!</v>
      </c>
      <c r="K95" s="309" t="s">
        <v>90</v>
      </c>
      <c r="L95" s="309"/>
      <c r="M95" s="309"/>
      <c r="N95" s="309"/>
      <c r="O95" s="309"/>
      <c r="P95" s="309"/>
      <c r="Q95" s="309"/>
      <c r="R95" s="309"/>
      <c r="S95" s="309"/>
      <c r="T95" s="309"/>
      <c r="U95" s="313"/>
      <c r="V95" s="309"/>
      <c r="W95" s="309"/>
      <c r="X95" s="309"/>
      <c r="Y95" s="309"/>
      <c r="Z95" s="309"/>
      <c r="AA95" s="309"/>
      <c r="AB95" s="310"/>
      <c r="AE95" s="534"/>
      <c r="AF95" s="484"/>
      <c r="AG95" s="484"/>
      <c r="AH95" s="484"/>
      <c r="AI95" s="484"/>
      <c r="AJ95" s="484"/>
      <c r="AK95" s="484"/>
      <c r="AL95" s="485"/>
      <c r="AM95" s="17" t="s">
        <v>64</v>
      </c>
      <c r="AN95" s="196"/>
      <c r="AO95" s="150">
        <v>4</v>
      </c>
      <c r="AP95" s="85" t="s">
        <v>90</v>
      </c>
      <c r="AQ95" s="85"/>
      <c r="AR95" s="85"/>
      <c r="AS95" s="85"/>
      <c r="AT95" s="85"/>
      <c r="AU95" s="85"/>
      <c r="AV95" s="85"/>
      <c r="AW95" s="85"/>
      <c r="AX95" s="85"/>
      <c r="AY95" s="18"/>
      <c r="AZ95" s="85"/>
      <c r="BA95" s="85"/>
      <c r="BB95" s="85"/>
      <c r="BC95" s="85"/>
      <c r="BD95" s="85"/>
      <c r="BE95" s="85"/>
      <c r="BF95" s="16"/>
    </row>
    <row r="96" spans="1:64" ht="20.100000000000001" customHeight="1" x14ac:dyDescent="0.15">
      <c r="A96" s="610" t="s">
        <v>333</v>
      </c>
      <c r="B96" s="611"/>
      <c r="C96" s="611"/>
      <c r="D96" s="611"/>
      <c r="E96" s="611"/>
      <c r="F96" s="611"/>
      <c r="G96" s="611"/>
      <c r="H96" s="612"/>
      <c r="I96" s="653" t="s">
        <v>92</v>
      </c>
      <c r="J96" s="654"/>
      <c r="K96" s="654"/>
      <c r="L96" s="654"/>
      <c r="M96" s="654"/>
      <c r="N96" s="655"/>
      <c r="O96" s="655"/>
      <c r="P96" s="655"/>
      <c r="Q96" s="655"/>
      <c r="R96" s="289" t="s">
        <v>93</v>
      </c>
      <c r="S96" s="289"/>
      <c r="T96" s="289" t="s">
        <v>94</v>
      </c>
      <c r="U96" s="314"/>
      <c r="V96" s="289"/>
      <c r="W96" s="289"/>
      <c r="X96" s="655"/>
      <c r="Y96" s="655"/>
      <c r="Z96" s="655"/>
      <c r="AA96" s="289" t="s">
        <v>95</v>
      </c>
      <c r="AB96" s="290"/>
      <c r="AE96" s="480" t="s">
        <v>91</v>
      </c>
      <c r="AF96" s="541"/>
      <c r="AG96" s="541"/>
      <c r="AH96" s="541"/>
      <c r="AI96" s="541"/>
      <c r="AJ96" s="541"/>
      <c r="AK96" s="541"/>
      <c r="AL96" s="542"/>
      <c r="AM96" s="659" t="s">
        <v>92</v>
      </c>
      <c r="AN96" s="660"/>
      <c r="AO96" s="660"/>
      <c r="AP96" s="660"/>
      <c r="AQ96" s="660"/>
      <c r="AR96" s="661">
        <v>50</v>
      </c>
      <c r="AS96" s="661"/>
      <c r="AT96" s="661"/>
      <c r="AU96" s="661"/>
      <c r="AV96" s="94" t="s">
        <v>93</v>
      </c>
      <c r="AW96" s="94"/>
      <c r="AX96" s="94" t="s">
        <v>94</v>
      </c>
      <c r="AY96" s="19"/>
      <c r="AZ96" s="94"/>
      <c r="BA96" s="94"/>
      <c r="BB96" s="521">
        <v>20</v>
      </c>
      <c r="BC96" s="521"/>
      <c r="BD96" s="521"/>
      <c r="BE96" s="94" t="s">
        <v>95</v>
      </c>
      <c r="BF96" s="95"/>
    </row>
    <row r="97" spans="1:58" ht="20.100000000000001" customHeight="1" x14ac:dyDescent="0.15">
      <c r="A97" s="640"/>
      <c r="B97" s="641"/>
      <c r="C97" s="641"/>
      <c r="D97" s="641"/>
      <c r="E97" s="641"/>
      <c r="F97" s="641"/>
      <c r="G97" s="641"/>
      <c r="H97" s="642"/>
      <c r="I97" s="662" t="s">
        <v>96</v>
      </c>
      <c r="J97" s="439"/>
      <c r="K97" s="439"/>
      <c r="L97" s="439"/>
      <c r="M97" s="439"/>
      <c r="N97" s="663"/>
      <c r="O97" s="663"/>
      <c r="P97" s="663"/>
      <c r="Q97" s="663"/>
      <c r="R97" s="315" t="s">
        <v>93</v>
      </c>
      <c r="S97" s="315"/>
      <c r="T97" s="315" t="s">
        <v>94</v>
      </c>
      <c r="V97" s="315"/>
      <c r="W97" s="315"/>
      <c r="X97" s="663"/>
      <c r="Y97" s="663"/>
      <c r="Z97" s="663"/>
      <c r="AA97" s="315" t="s">
        <v>95</v>
      </c>
      <c r="AB97" s="316"/>
      <c r="AE97" s="543"/>
      <c r="AF97" s="544"/>
      <c r="AG97" s="544"/>
      <c r="AH97" s="544"/>
      <c r="AI97" s="544"/>
      <c r="AJ97" s="544"/>
      <c r="AK97" s="544"/>
      <c r="AL97" s="545"/>
      <c r="AM97" s="664" t="s">
        <v>96</v>
      </c>
      <c r="AN97" s="445"/>
      <c r="AO97" s="665"/>
      <c r="AP97" s="665"/>
      <c r="AQ97" s="665"/>
      <c r="AR97" s="666">
        <v>100</v>
      </c>
      <c r="AS97" s="666"/>
      <c r="AT97" s="666"/>
      <c r="AU97" s="666"/>
      <c r="AV97" s="6" t="s">
        <v>93</v>
      </c>
      <c r="AW97" s="6"/>
      <c r="AX97" s="6" t="s">
        <v>94</v>
      </c>
      <c r="AZ97" s="6"/>
      <c r="BA97" s="6"/>
      <c r="BB97" s="522">
        <v>70</v>
      </c>
      <c r="BC97" s="522"/>
      <c r="BD97" s="522"/>
      <c r="BE97" s="6" t="s">
        <v>95</v>
      </c>
      <c r="BF97" s="77"/>
    </row>
    <row r="98" spans="1:58" ht="20.100000000000001" customHeight="1" x14ac:dyDescent="0.15">
      <c r="A98" s="640"/>
      <c r="B98" s="641"/>
      <c r="C98" s="641"/>
      <c r="D98" s="641"/>
      <c r="E98" s="641"/>
      <c r="F98" s="641"/>
      <c r="G98" s="641"/>
      <c r="H98" s="642"/>
      <c r="I98" s="656" t="s">
        <v>97</v>
      </c>
      <c r="J98" s="657"/>
      <c r="K98" s="657"/>
      <c r="L98" s="657"/>
      <c r="M98" s="657"/>
      <c r="N98" s="658"/>
      <c r="O98" s="658"/>
      <c r="P98" s="658"/>
      <c r="Q98" s="658"/>
      <c r="R98" s="315" t="s">
        <v>98</v>
      </c>
      <c r="S98" s="315"/>
      <c r="T98" s="315" t="s">
        <v>94</v>
      </c>
      <c r="U98" s="315"/>
      <c r="V98" s="315"/>
      <c r="W98" s="315"/>
      <c r="X98" s="658"/>
      <c r="Y98" s="658"/>
      <c r="Z98" s="658"/>
      <c r="AA98" s="315" t="s">
        <v>99</v>
      </c>
      <c r="AB98" s="316"/>
      <c r="AE98" s="543"/>
      <c r="AF98" s="544"/>
      <c r="AG98" s="544"/>
      <c r="AH98" s="544"/>
      <c r="AI98" s="544"/>
      <c r="AJ98" s="544"/>
      <c r="AK98" s="544"/>
      <c r="AL98" s="545"/>
      <c r="AM98" s="667" t="s">
        <v>97</v>
      </c>
      <c r="AN98" s="668"/>
      <c r="AO98" s="668"/>
      <c r="AP98" s="668"/>
      <c r="AQ98" s="668"/>
      <c r="AR98" s="669">
        <v>500</v>
      </c>
      <c r="AS98" s="669"/>
      <c r="AT98" s="669"/>
      <c r="AU98" s="669"/>
      <c r="AV98" s="6" t="s">
        <v>98</v>
      </c>
      <c r="AW98" s="6"/>
      <c r="AX98" s="6" t="s">
        <v>94</v>
      </c>
      <c r="AY98" s="6"/>
      <c r="AZ98" s="6"/>
      <c r="BA98" s="6"/>
      <c r="BB98" s="479">
        <v>100</v>
      </c>
      <c r="BC98" s="479"/>
      <c r="BD98" s="479"/>
      <c r="BE98" s="6" t="s">
        <v>99</v>
      </c>
      <c r="BF98" s="77"/>
    </row>
    <row r="99" spans="1:58" ht="20.100000000000001" customHeight="1" x14ac:dyDescent="0.15">
      <c r="A99" s="610" t="s">
        <v>100</v>
      </c>
      <c r="B99" s="583"/>
      <c r="C99" s="583"/>
      <c r="D99" s="583"/>
      <c r="E99" s="583"/>
      <c r="F99" s="583"/>
      <c r="G99" s="583"/>
      <c r="H99" s="584"/>
      <c r="I99" s="317"/>
      <c r="J99" s="281"/>
      <c r="K99" s="281"/>
      <c r="L99" s="670"/>
      <c r="M99" s="670"/>
      <c r="N99" s="670"/>
      <c r="O99" s="670"/>
      <c r="P99" s="670"/>
      <c r="Q99" s="318" t="s">
        <v>101</v>
      </c>
      <c r="R99" s="318" t="s">
        <v>64</v>
      </c>
      <c r="S99" s="319"/>
      <c r="T99" s="320" t="s">
        <v>90</v>
      </c>
      <c r="U99" s="320"/>
      <c r="V99" s="320"/>
      <c r="W99" s="320"/>
      <c r="X99" s="320"/>
      <c r="Y99" s="320"/>
      <c r="Z99" s="320"/>
      <c r="AA99" s="320"/>
      <c r="AB99" s="321"/>
      <c r="AE99" s="480" t="s">
        <v>100</v>
      </c>
      <c r="AF99" s="481"/>
      <c r="AG99" s="481"/>
      <c r="AH99" s="481"/>
      <c r="AI99" s="481"/>
      <c r="AJ99" s="481"/>
      <c r="AK99" s="481"/>
      <c r="AL99" s="482"/>
      <c r="AM99" s="93"/>
      <c r="AN99" s="94"/>
      <c r="AO99" s="94"/>
      <c r="AP99" s="486">
        <v>50000000</v>
      </c>
      <c r="AQ99" s="486"/>
      <c r="AR99" s="486"/>
      <c r="AS99" s="486"/>
      <c r="AT99" s="486"/>
      <c r="AU99" s="99" t="s">
        <v>101</v>
      </c>
      <c r="AV99" s="99" t="s">
        <v>64</v>
      </c>
      <c r="AW99" s="151">
        <v>7</v>
      </c>
      <c r="AX99" s="99" t="s">
        <v>90</v>
      </c>
      <c r="AY99" s="99"/>
      <c r="AZ99" s="99"/>
      <c r="BA99" s="99"/>
      <c r="BB99" s="99"/>
      <c r="BC99" s="99"/>
      <c r="BD99" s="99"/>
      <c r="BE99" s="99"/>
      <c r="BF99" s="152"/>
    </row>
    <row r="100" spans="1:58" ht="20.100000000000001" customHeight="1" x14ac:dyDescent="0.15">
      <c r="A100" s="613"/>
      <c r="B100" s="589"/>
      <c r="C100" s="589"/>
      <c r="D100" s="589"/>
      <c r="E100" s="589"/>
      <c r="F100" s="589"/>
      <c r="G100" s="589"/>
      <c r="H100" s="590"/>
      <c r="I100" s="322"/>
      <c r="J100" s="323"/>
      <c r="K100" s="323" t="s">
        <v>102</v>
      </c>
      <c r="L100" s="671"/>
      <c r="M100" s="671"/>
      <c r="N100" s="671"/>
      <c r="O100" s="671"/>
      <c r="P100" s="671"/>
      <c r="Q100" s="324" t="s">
        <v>103</v>
      </c>
      <c r="R100" s="324" t="s">
        <v>64</v>
      </c>
      <c r="S100" s="325"/>
      <c r="T100" s="326" t="s">
        <v>90</v>
      </c>
      <c r="U100" s="326"/>
      <c r="V100" s="326"/>
      <c r="W100" s="326"/>
      <c r="X100" s="326"/>
      <c r="Y100" s="326"/>
      <c r="Z100" s="326"/>
      <c r="AA100" s="326"/>
      <c r="AB100" s="327"/>
      <c r="AE100" s="483"/>
      <c r="AF100" s="484"/>
      <c r="AG100" s="484"/>
      <c r="AH100" s="484"/>
      <c r="AI100" s="484"/>
      <c r="AJ100" s="484"/>
      <c r="AK100" s="484"/>
      <c r="AL100" s="485"/>
      <c r="AM100" s="79"/>
      <c r="AN100" s="80"/>
      <c r="AO100" s="80"/>
      <c r="AP100" s="487">
        <v>30000000</v>
      </c>
      <c r="AQ100" s="487"/>
      <c r="AR100" s="487"/>
      <c r="AS100" s="487"/>
      <c r="AT100" s="487"/>
      <c r="AU100" s="100" t="s">
        <v>103</v>
      </c>
      <c r="AV100" s="100" t="s">
        <v>64</v>
      </c>
      <c r="AW100" s="153">
        <v>5</v>
      </c>
      <c r="AX100" s="100" t="s">
        <v>90</v>
      </c>
      <c r="AY100" s="100"/>
      <c r="AZ100" s="100"/>
      <c r="BA100" s="100"/>
      <c r="BB100" s="100"/>
      <c r="BC100" s="100"/>
      <c r="BD100" s="100"/>
      <c r="BE100" s="100"/>
      <c r="BF100" s="154"/>
    </row>
    <row r="101" spans="1:58" ht="75" customHeight="1" x14ac:dyDescent="0.15">
      <c r="A101" s="649" t="s">
        <v>104</v>
      </c>
      <c r="B101" s="574"/>
      <c r="C101" s="574"/>
      <c r="D101" s="574"/>
      <c r="E101" s="574"/>
      <c r="F101" s="574"/>
      <c r="G101" s="574"/>
      <c r="H101" s="574"/>
      <c r="I101" s="643"/>
      <c r="J101" s="644"/>
      <c r="K101" s="644"/>
      <c r="L101" s="644"/>
      <c r="M101" s="644"/>
      <c r="N101" s="644"/>
      <c r="O101" s="644"/>
      <c r="P101" s="644"/>
      <c r="Q101" s="644"/>
      <c r="R101" s="644"/>
      <c r="S101" s="644"/>
      <c r="T101" s="644"/>
      <c r="U101" s="644"/>
      <c r="V101" s="644"/>
      <c r="W101" s="644"/>
      <c r="X101" s="644"/>
      <c r="Y101" s="644"/>
      <c r="Z101" s="644"/>
      <c r="AA101" s="644"/>
      <c r="AB101" s="645"/>
      <c r="AE101" s="488" t="s">
        <v>104</v>
      </c>
      <c r="AF101" s="489"/>
      <c r="AG101" s="489"/>
      <c r="AH101" s="489"/>
      <c r="AI101" s="489"/>
      <c r="AJ101" s="489"/>
      <c r="AK101" s="489"/>
      <c r="AL101" s="489"/>
      <c r="AM101" s="490" t="s">
        <v>105</v>
      </c>
      <c r="AN101" s="491"/>
      <c r="AO101" s="491"/>
      <c r="AP101" s="491"/>
      <c r="AQ101" s="491"/>
      <c r="AR101" s="491"/>
      <c r="AS101" s="491"/>
      <c r="AT101" s="491"/>
      <c r="AU101" s="491"/>
      <c r="AV101" s="491"/>
      <c r="AW101" s="491"/>
      <c r="AX101" s="491"/>
      <c r="AY101" s="491"/>
      <c r="AZ101" s="491"/>
      <c r="BA101" s="491"/>
      <c r="BB101" s="491"/>
      <c r="BC101" s="491"/>
      <c r="BD101" s="491"/>
      <c r="BE101" s="491"/>
      <c r="BF101" s="492"/>
    </row>
    <row r="102" spans="1:58" ht="75" customHeight="1" x14ac:dyDescent="0.15">
      <c r="A102" s="677" t="s">
        <v>334</v>
      </c>
      <c r="B102" s="682"/>
      <c r="C102" s="682"/>
      <c r="D102" s="682"/>
      <c r="E102" s="682"/>
      <c r="F102" s="682"/>
      <c r="G102" s="682"/>
      <c r="H102" s="682"/>
      <c r="I102" s="643"/>
      <c r="J102" s="644"/>
      <c r="K102" s="644"/>
      <c r="L102" s="644"/>
      <c r="M102" s="644"/>
      <c r="N102" s="644"/>
      <c r="O102" s="644"/>
      <c r="P102" s="644"/>
      <c r="Q102" s="644"/>
      <c r="R102" s="644"/>
      <c r="S102" s="644"/>
      <c r="T102" s="644"/>
      <c r="U102" s="644"/>
      <c r="V102" s="644"/>
      <c r="W102" s="644"/>
      <c r="X102" s="644"/>
      <c r="Y102" s="644"/>
      <c r="Z102" s="644"/>
      <c r="AA102" s="644"/>
      <c r="AB102" s="645"/>
      <c r="AE102" s="507" t="s">
        <v>270</v>
      </c>
      <c r="AF102" s="508"/>
      <c r="AG102" s="508"/>
      <c r="AH102" s="508"/>
      <c r="AI102" s="508"/>
      <c r="AJ102" s="508"/>
      <c r="AK102" s="508"/>
      <c r="AL102" s="508"/>
      <c r="AM102" s="490" t="s">
        <v>106</v>
      </c>
      <c r="AN102" s="491"/>
      <c r="AO102" s="491"/>
      <c r="AP102" s="491"/>
      <c r="AQ102" s="491"/>
      <c r="AR102" s="491"/>
      <c r="AS102" s="491"/>
      <c r="AT102" s="491"/>
      <c r="AU102" s="491"/>
      <c r="AV102" s="491"/>
      <c r="AW102" s="491"/>
      <c r="AX102" s="491"/>
      <c r="AY102" s="491"/>
      <c r="AZ102" s="491"/>
      <c r="BA102" s="491"/>
      <c r="BB102" s="491"/>
      <c r="BC102" s="491"/>
      <c r="BD102" s="491"/>
      <c r="BE102" s="491"/>
      <c r="BF102" s="492"/>
    </row>
    <row r="103" spans="1:58" ht="75.75" customHeight="1" x14ac:dyDescent="0.15">
      <c r="A103" s="677" t="s">
        <v>107</v>
      </c>
      <c r="B103" s="678"/>
      <c r="C103" s="678"/>
      <c r="D103" s="678"/>
      <c r="E103" s="678"/>
      <c r="F103" s="678"/>
      <c r="G103" s="678"/>
      <c r="H103" s="678"/>
      <c r="I103" s="643"/>
      <c r="J103" s="644"/>
      <c r="K103" s="644"/>
      <c r="L103" s="644"/>
      <c r="M103" s="644"/>
      <c r="N103" s="644"/>
      <c r="O103" s="644"/>
      <c r="P103" s="644"/>
      <c r="Q103" s="644"/>
      <c r="R103" s="644"/>
      <c r="S103" s="644"/>
      <c r="T103" s="644"/>
      <c r="U103" s="644"/>
      <c r="V103" s="644"/>
      <c r="W103" s="644"/>
      <c r="X103" s="644"/>
      <c r="Y103" s="644"/>
      <c r="Z103" s="644"/>
      <c r="AA103" s="644"/>
      <c r="AB103" s="645"/>
      <c r="AE103" s="507" t="s">
        <v>107</v>
      </c>
      <c r="AF103" s="508"/>
      <c r="AG103" s="508"/>
      <c r="AH103" s="508"/>
      <c r="AI103" s="508"/>
      <c r="AJ103" s="508"/>
      <c r="AK103" s="508"/>
      <c r="AL103" s="508"/>
      <c r="AM103" s="490" t="s">
        <v>108</v>
      </c>
      <c r="AN103" s="491"/>
      <c r="AO103" s="491"/>
      <c r="AP103" s="491"/>
      <c r="AQ103" s="491"/>
      <c r="AR103" s="491"/>
      <c r="AS103" s="491"/>
      <c r="AT103" s="491"/>
      <c r="AU103" s="491"/>
      <c r="AV103" s="491"/>
      <c r="AW103" s="491"/>
      <c r="AX103" s="491"/>
      <c r="AY103" s="491"/>
      <c r="AZ103" s="491"/>
      <c r="BA103" s="491"/>
      <c r="BB103" s="491"/>
      <c r="BC103" s="491"/>
      <c r="BD103" s="491"/>
      <c r="BE103" s="491"/>
      <c r="BF103" s="492"/>
    </row>
    <row r="104" spans="1:58" ht="16.5" customHeight="1" x14ac:dyDescent="0.15">
      <c r="A104" s="328"/>
      <c r="B104" s="280"/>
      <c r="C104" s="280"/>
      <c r="D104" s="280"/>
      <c r="E104" s="280"/>
      <c r="F104" s="280"/>
      <c r="G104" s="280"/>
      <c r="H104" s="280"/>
      <c r="I104" s="329"/>
      <c r="J104" s="329"/>
      <c r="K104" s="329"/>
      <c r="L104" s="329"/>
      <c r="M104" s="329"/>
      <c r="N104" s="329"/>
      <c r="O104" s="329"/>
      <c r="P104" s="329"/>
      <c r="Q104" s="329"/>
      <c r="R104" s="329"/>
      <c r="S104" s="329"/>
      <c r="T104" s="329"/>
      <c r="U104" s="329"/>
      <c r="V104" s="329"/>
      <c r="W104" s="329"/>
      <c r="X104" s="329"/>
      <c r="Y104" s="329"/>
      <c r="Z104" s="329"/>
      <c r="AA104" s="329"/>
      <c r="AB104" s="329"/>
      <c r="AC104" s="21"/>
      <c r="AE104" s="155"/>
      <c r="AF104" s="96"/>
      <c r="AG104" s="96"/>
      <c r="AH104" s="96"/>
      <c r="AI104" s="96"/>
      <c r="AJ104" s="96"/>
      <c r="AK104" s="96"/>
      <c r="AL104" s="96"/>
      <c r="AM104" s="130"/>
      <c r="AN104" s="189"/>
      <c r="AO104" s="130"/>
      <c r="AP104" s="130"/>
      <c r="AQ104" s="130"/>
      <c r="AR104" s="130"/>
      <c r="AS104" s="130"/>
      <c r="AT104" s="130"/>
      <c r="AU104" s="130"/>
      <c r="AV104" s="130"/>
      <c r="AW104" s="130"/>
      <c r="AX104" s="130"/>
      <c r="AY104" s="130"/>
      <c r="AZ104" s="130"/>
      <c r="BA104" s="130"/>
      <c r="BB104" s="130"/>
      <c r="BC104" s="130"/>
      <c r="BD104" s="130"/>
      <c r="BE104" s="130"/>
      <c r="BF104" s="130"/>
    </row>
    <row r="105" spans="1:58" ht="21" customHeight="1" x14ac:dyDescent="0.15">
      <c r="A105" s="679" t="s">
        <v>109</v>
      </c>
      <c r="B105" s="680"/>
      <c r="C105" s="680"/>
      <c r="D105" s="680"/>
      <c r="E105" s="680"/>
      <c r="F105" s="680"/>
      <c r="G105" s="680"/>
      <c r="H105" s="680"/>
      <c r="I105" s="680"/>
      <c r="J105" s="680"/>
      <c r="K105" s="680"/>
      <c r="L105" s="680"/>
      <c r="M105" s="680"/>
      <c r="N105" s="680"/>
      <c r="O105" s="680"/>
      <c r="P105" s="680"/>
      <c r="Q105" s="680"/>
      <c r="R105" s="680"/>
      <c r="S105" s="680"/>
      <c r="T105" s="680"/>
      <c r="U105" s="680"/>
      <c r="V105" s="680"/>
      <c r="W105" s="680"/>
      <c r="X105" s="680"/>
      <c r="Y105" s="680"/>
      <c r="Z105" s="680"/>
      <c r="AA105" s="680"/>
      <c r="AB105" s="681"/>
      <c r="AE105" s="509" t="s">
        <v>109</v>
      </c>
      <c r="AF105" s="510"/>
      <c r="AG105" s="510"/>
      <c r="AH105" s="510"/>
      <c r="AI105" s="510"/>
      <c r="AJ105" s="510"/>
      <c r="AK105" s="510"/>
      <c r="AL105" s="510"/>
      <c r="AM105" s="510"/>
      <c r="AN105" s="510"/>
      <c r="AO105" s="510"/>
      <c r="AP105" s="510"/>
      <c r="AQ105" s="510"/>
      <c r="AR105" s="510"/>
      <c r="AS105" s="510"/>
      <c r="AT105" s="510"/>
      <c r="AU105" s="510"/>
      <c r="AV105" s="510"/>
      <c r="AW105" s="510"/>
      <c r="AX105" s="510"/>
      <c r="AY105" s="510"/>
      <c r="AZ105" s="510"/>
      <c r="BA105" s="510"/>
      <c r="BB105" s="510"/>
      <c r="BC105" s="510"/>
      <c r="BD105" s="510"/>
      <c r="BE105" s="510"/>
      <c r="BF105" s="511"/>
    </row>
    <row r="106" spans="1:58" ht="55.5" customHeight="1" x14ac:dyDescent="0.15">
      <c r="A106" s="672"/>
      <c r="B106" s="672"/>
      <c r="C106" s="673" t="s">
        <v>110</v>
      </c>
      <c r="D106" s="673"/>
      <c r="E106" s="673"/>
      <c r="F106" s="673"/>
      <c r="G106" s="673"/>
      <c r="H106" s="674" t="s">
        <v>257</v>
      </c>
      <c r="I106" s="675"/>
      <c r="J106" s="675"/>
      <c r="K106" s="675"/>
      <c r="L106" s="675"/>
      <c r="M106" s="675"/>
      <c r="N106" s="675"/>
      <c r="O106" s="675"/>
      <c r="P106" s="675"/>
      <c r="Q106" s="675"/>
      <c r="R106" s="675"/>
      <c r="S106" s="675"/>
      <c r="T106" s="675"/>
      <c r="U106" s="675"/>
      <c r="V106" s="675"/>
      <c r="W106" s="675"/>
      <c r="X106" s="675"/>
      <c r="Y106" s="675"/>
      <c r="Z106" s="675"/>
      <c r="AA106" s="675"/>
      <c r="AB106" s="676"/>
      <c r="AE106" s="512"/>
      <c r="AF106" s="512"/>
      <c r="AG106" s="513" t="s">
        <v>110</v>
      </c>
      <c r="AH106" s="513"/>
      <c r="AI106" s="513"/>
      <c r="AJ106" s="513"/>
      <c r="AK106" s="513"/>
      <c r="AL106" s="535" t="s">
        <v>257</v>
      </c>
      <c r="AM106" s="536"/>
      <c r="AN106" s="536"/>
      <c r="AO106" s="536"/>
      <c r="AP106" s="536"/>
      <c r="AQ106" s="536"/>
      <c r="AR106" s="536"/>
      <c r="AS106" s="536"/>
      <c r="AT106" s="536"/>
      <c r="AU106" s="536"/>
      <c r="AV106" s="536"/>
      <c r="AW106" s="536"/>
      <c r="AX106" s="536"/>
      <c r="AY106" s="536"/>
      <c r="AZ106" s="536"/>
      <c r="BA106" s="536"/>
      <c r="BB106" s="536"/>
      <c r="BC106" s="536"/>
      <c r="BD106" s="536"/>
      <c r="BE106" s="536"/>
      <c r="BF106" s="537"/>
    </row>
    <row r="107" spans="1:58" ht="45" customHeight="1" x14ac:dyDescent="0.15">
      <c r="A107" s="672"/>
      <c r="B107" s="672"/>
      <c r="C107" s="629" t="s">
        <v>111</v>
      </c>
      <c r="D107" s="629"/>
      <c r="E107" s="629"/>
      <c r="F107" s="629"/>
      <c r="G107" s="629"/>
      <c r="H107" s="674" t="s">
        <v>112</v>
      </c>
      <c r="I107" s="675"/>
      <c r="J107" s="675"/>
      <c r="K107" s="675"/>
      <c r="L107" s="675"/>
      <c r="M107" s="675"/>
      <c r="N107" s="675"/>
      <c r="O107" s="675"/>
      <c r="P107" s="675"/>
      <c r="Q107" s="675"/>
      <c r="R107" s="675"/>
      <c r="S107" s="675"/>
      <c r="T107" s="675"/>
      <c r="U107" s="675"/>
      <c r="V107" s="675"/>
      <c r="W107" s="675"/>
      <c r="X107" s="675"/>
      <c r="Y107" s="675"/>
      <c r="Z107" s="675"/>
      <c r="AA107" s="675"/>
      <c r="AB107" s="676"/>
      <c r="AE107" s="512" t="s">
        <v>113</v>
      </c>
      <c r="AF107" s="512"/>
      <c r="AG107" s="504" t="s">
        <v>111</v>
      </c>
      <c r="AH107" s="504"/>
      <c r="AI107" s="504"/>
      <c r="AJ107" s="504"/>
      <c r="AK107" s="504"/>
      <c r="AL107" s="535" t="s">
        <v>112</v>
      </c>
      <c r="AM107" s="536"/>
      <c r="AN107" s="536"/>
      <c r="AO107" s="536"/>
      <c r="AP107" s="536"/>
      <c r="AQ107" s="536"/>
      <c r="AR107" s="536"/>
      <c r="AS107" s="536"/>
      <c r="AT107" s="536"/>
      <c r="AU107" s="536"/>
      <c r="AV107" s="536"/>
      <c r="AW107" s="536"/>
      <c r="AX107" s="536"/>
      <c r="AY107" s="536"/>
      <c r="AZ107" s="536"/>
      <c r="BA107" s="536"/>
      <c r="BB107" s="536"/>
      <c r="BC107" s="536"/>
      <c r="BD107" s="536"/>
      <c r="BE107" s="536"/>
      <c r="BF107" s="537"/>
    </row>
    <row r="108" spans="1:58" ht="45" customHeight="1" x14ac:dyDescent="0.15">
      <c r="A108" s="672"/>
      <c r="B108" s="672"/>
      <c r="C108" s="629"/>
      <c r="D108" s="629"/>
      <c r="E108" s="629"/>
      <c r="F108" s="629"/>
      <c r="G108" s="629"/>
      <c r="H108" s="674" t="s">
        <v>114</v>
      </c>
      <c r="I108" s="675"/>
      <c r="J108" s="675"/>
      <c r="K108" s="675"/>
      <c r="L108" s="675"/>
      <c r="M108" s="675"/>
      <c r="N108" s="675"/>
      <c r="O108" s="675"/>
      <c r="P108" s="675"/>
      <c r="Q108" s="675"/>
      <c r="R108" s="675"/>
      <c r="S108" s="675"/>
      <c r="T108" s="675"/>
      <c r="U108" s="675"/>
      <c r="V108" s="675"/>
      <c r="W108" s="675"/>
      <c r="X108" s="675"/>
      <c r="Y108" s="675"/>
      <c r="Z108" s="675"/>
      <c r="AA108" s="675"/>
      <c r="AB108" s="676"/>
      <c r="AE108" s="512" t="s">
        <v>113</v>
      </c>
      <c r="AF108" s="512"/>
      <c r="AG108" s="504"/>
      <c r="AH108" s="504"/>
      <c r="AI108" s="504"/>
      <c r="AJ108" s="504"/>
      <c r="AK108" s="504"/>
      <c r="AL108" s="535" t="s">
        <v>114</v>
      </c>
      <c r="AM108" s="536"/>
      <c r="AN108" s="536"/>
      <c r="AO108" s="536"/>
      <c r="AP108" s="536"/>
      <c r="AQ108" s="536"/>
      <c r="AR108" s="536"/>
      <c r="AS108" s="536"/>
      <c r="AT108" s="536"/>
      <c r="AU108" s="536"/>
      <c r="AV108" s="536"/>
      <c r="AW108" s="536"/>
      <c r="AX108" s="536"/>
      <c r="AY108" s="536"/>
      <c r="AZ108" s="536"/>
      <c r="BA108" s="536"/>
      <c r="BB108" s="536"/>
      <c r="BC108" s="536"/>
      <c r="BD108" s="536"/>
      <c r="BE108" s="536"/>
      <c r="BF108" s="537"/>
    </row>
    <row r="109" spans="1:58" ht="45" customHeight="1" x14ac:dyDescent="0.15">
      <c r="A109" s="672"/>
      <c r="B109" s="672"/>
      <c r="C109" s="629"/>
      <c r="D109" s="629"/>
      <c r="E109" s="629"/>
      <c r="F109" s="629"/>
      <c r="G109" s="629"/>
      <c r="H109" s="674" t="s">
        <v>256</v>
      </c>
      <c r="I109" s="675"/>
      <c r="J109" s="675"/>
      <c r="K109" s="675"/>
      <c r="L109" s="675"/>
      <c r="M109" s="675"/>
      <c r="N109" s="675"/>
      <c r="O109" s="675"/>
      <c r="P109" s="675"/>
      <c r="Q109" s="675"/>
      <c r="R109" s="675"/>
      <c r="S109" s="675"/>
      <c r="T109" s="675"/>
      <c r="U109" s="675"/>
      <c r="V109" s="675"/>
      <c r="W109" s="675"/>
      <c r="X109" s="675"/>
      <c r="Y109" s="675"/>
      <c r="Z109" s="675"/>
      <c r="AA109" s="675"/>
      <c r="AB109" s="676"/>
      <c r="AE109" s="512"/>
      <c r="AF109" s="512"/>
      <c r="AG109" s="504"/>
      <c r="AH109" s="504"/>
      <c r="AI109" s="504"/>
      <c r="AJ109" s="504"/>
      <c r="AK109" s="504"/>
      <c r="AL109" s="535" t="s">
        <v>256</v>
      </c>
      <c r="AM109" s="536"/>
      <c r="AN109" s="536"/>
      <c r="AO109" s="536"/>
      <c r="AP109" s="536"/>
      <c r="AQ109" s="536"/>
      <c r="AR109" s="536"/>
      <c r="AS109" s="536"/>
      <c r="AT109" s="536"/>
      <c r="AU109" s="536"/>
      <c r="AV109" s="536"/>
      <c r="AW109" s="536"/>
      <c r="AX109" s="536"/>
      <c r="AY109" s="536"/>
      <c r="AZ109" s="536"/>
      <c r="BA109" s="536"/>
      <c r="BB109" s="536"/>
      <c r="BC109" s="536"/>
      <c r="BD109" s="536"/>
      <c r="BE109" s="536"/>
      <c r="BF109" s="537"/>
    </row>
    <row r="110" spans="1:58" x14ac:dyDescent="0.15">
      <c r="A110" s="275" t="s">
        <v>115</v>
      </c>
      <c r="B110" s="275" t="s">
        <v>116</v>
      </c>
      <c r="C110" s="275"/>
      <c r="D110" s="275"/>
      <c r="E110" s="275"/>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E110" s="6" t="s">
        <v>115</v>
      </c>
      <c r="AF110" s="6" t="s">
        <v>116</v>
      </c>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row>
    <row r="111" spans="1:58" x14ac:dyDescent="0.15">
      <c r="A111" s="275" t="s">
        <v>115</v>
      </c>
      <c r="B111" s="275" t="s">
        <v>117</v>
      </c>
      <c r="C111" s="275"/>
      <c r="D111" s="275"/>
      <c r="E111" s="275"/>
      <c r="F111" s="275"/>
      <c r="G111" s="275"/>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E111" s="6" t="s">
        <v>115</v>
      </c>
      <c r="AF111" s="6" t="s">
        <v>117</v>
      </c>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row>
    <row r="112" spans="1:58" x14ac:dyDescent="0.15">
      <c r="A112" s="275" t="s">
        <v>118</v>
      </c>
      <c r="B112" s="275"/>
      <c r="C112" s="275"/>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E112" s="6" t="s">
        <v>118</v>
      </c>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row>
    <row r="113" spans="1:58" x14ac:dyDescent="0.15">
      <c r="A113" s="270" t="s">
        <v>119</v>
      </c>
      <c r="B113" s="270"/>
      <c r="C113" s="270"/>
      <c r="D113" s="270"/>
      <c r="E113" s="270"/>
      <c r="F113" s="270"/>
      <c r="G113" s="270"/>
      <c r="H113" s="270"/>
      <c r="I113" s="270"/>
      <c r="J113" s="270"/>
      <c r="K113" s="270"/>
      <c r="L113" s="270"/>
      <c r="M113" s="270"/>
      <c r="AE113" s="1" t="s">
        <v>119</v>
      </c>
      <c r="AF113" s="1"/>
      <c r="AG113" s="1"/>
      <c r="AH113" s="1"/>
      <c r="AI113" s="1"/>
      <c r="AJ113" s="1"/>
      <c r="AK113" s="1"/>
      <c r="AL113" s="1"/>
      <c r="AM113" s="1"/>
      <c r="AN113" s="1"/>
      <c r="AO113" s="1"/>
      <c r="AP113" s="1"/>
      <c r="AQ113" s="1"/>
    </row>
    <row r="115" spans="1:58" x14ac:dyDescent="0.15">
      <c r="A115" s="330"/>
      <c r="B115" s="330"/>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row>
    <row r="116" spans="1:58" ht="14.25" x14ac:dyDescent="0.15">
      <c r="A116" s="684" t="s">
        <v>120</v>
      </c>
      <c r="B116" s="684"/>
      <c r="C116" s="684"/>
      <c r="D116" s="684"/>
      <c r="E116" s="684"/>
      <c r="F116" s="684"/>
      <c r="G116" s="684"/>
      <c r="H116" s="684"/>
      <c r="I116" s="684"/>
      <c r="J116" s="684"/>
      <c r="K116" s="684"/>
      <c r="L116" s="684"/>
      <c r="M116" s="684"/>
      <c r="N116" s="684"/>
      <c r="O116" s="684"/>
      <c r="P116" s="684"/>
      <c r="Q116" s="684"/>
      <c r="R116" s="684"/>
      <c r="S116" s="684"/>
      <c r="T116" s="684"/>
      <c r="U116" s="684"/>
      <c r="V116" s="684"/>
      <c r="W116" s="684"/>
      <c r="X116" s="684"/>
      <c r="Y116" s="684"/>
      <c r="Z116" s="684"/>
      <c r="AA116" s="684"/>
      <c r="AB116" s="684"/>
      <c r="AC116" s="2"/>
      <c r="AD116" s="2"/>
      <c r="AE116" s="464" t="s">
        <v>120</v>
      </c>
      <c r="AF116" s="464"/>
      <c r="AG116" s="464"/>
      <c r="AH116" s="464"/>
      <c r="AI116" s="464"/>
      <c r="AJ116" s="464"/>
      <c r="AK116" s="464"/>
      <c r="AL116" s="464"/>
      <c r="AM116" s="464"/>
      <c r="AN116" s="464"/>
      <c r="AO116" s="464"/>
      <c r="AP116" s="464"/>
      <c r="AQ116" s="464"/>
      <c r="AR116" s="464"/>
      <c r="AS116" s="464"/>
      <c r="AT116" s="464"/>
      <c r="AU116" s="464"/>
      <c r="AV116" s="464"/>
      <c r="AW116" s="464"/>
      <c r="AX116" s="464"/>
      <c r="AY116" s="464"/>
      <c r="AZ116" s="464"/>
      <c r="BA116" s="464"/>
      <c r="BB116" s="464"/>
      <c r="BC116" s="464"/>
      <c r="BD116" s="464"/>
      <c r="BE116" s="464"/>
      <c r="BF116" s="464"/>
    </row>
    <row r="117" spans="1:58" x14ac:dyDescent="0.15">
      <c r="A117" s="273"/>
      <c r="B117" s="273"/>
      <c r="C117" s="273"/>
      <c r="D117" s="273"/>
      <c r="E117" s="273"/>
      <c r="F117" s="273"/>
      <c r="G117" s="273"/>
      <c r="H117" s="273"/>
      <c r="I117" s="273"/>
      <c r="J117" s="273"/>
      <c r="K117" s="273"/>
      <c r="L117" s="273"/>
      <c r="M117" s="331"/>
      <c r="N117" s="331"/>
      <c r="O117" s="331"/>
      <c r="P117" s="331"/>
      <c r="Q117" s="331"/>
      <c r="R117" s="273"/>
      <c r="S117" s="273"/>
      <c r="T117" s="273"/>
      <c r="U117" s="332"/>
      <c r="V117" s="332"/>
      <c r="W117" s="273"/>
      <c r="X117" s="273"/>
      <c r="Y117" s="273"/>
      <c r="Z117" s="273"/>
      <c r="AA117" s="273"/>
      <c r="AB117" s="273"/>
      <c r="AC117" s="2"/>
      <c r="AD117" s="2"/>
      <c r="AE117" s="2"/>
      <c r="AF117" s="2"/>
      <c r="AG117" s="2"/>
      <c r="AH117" s="2"/>
      <c r="AI117" s="2"/>
      <c r="AJ117" s="2"/>
      <c r="AK117" s="2"/>
      <c r="AL117" s="2"/>
      <c r="AM117" s="2"/>
      <c r="AN117" s="2"/>
      <c r="AO117" s="2"/>
      <c r="AP117" s="2"/>
      <c r="AQ117" s="22"/>
      <c r="AR117" s="22"/>
      <c r="AS117" s="22"/>
      <c r="AT117" s="22"/>
      <c r="AU117" s="22"/>
      <c r="AV117" s="2"/>
      <c r="AW117" s="2"/>
      <c r="AX117" s="2"/>
      <c r="AY117" s="3"/>
      <c r="AZ117" s="3"/>
      <c r="BA117" s="8"/>
      <c r="BB117" s="8"/>
      <c r="BC117" s="8"/>
      <c r="BD117" s="8"/>
      <c r="BE117" s="8"/>
      <c r="BF117" s="8"/>
    </row>
    <row r="118" spans="1:58" x14ac:dyDescent="0.15">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row>
    <row r="119" spans="1:58" x14ac:dyDescent="0.15">
      <c r="A119" s="685" t="s">
        <v>121</v>
      </c>
      <c r="B119" s="685"/>
      <c r="C119" s="685"/>
      <c r="D119" s="685"/>
      <c r="E119" s="685"/>
      <c r="F119" s="685"/>
      <c r="G119" s="685"/>
      <c r="H119" s="685"/>
      <c r="I119" s="685" t="s">
        <v>122</v>
      </c>
      <c r="J119" s="685"/>
      <c r="K119" s="685"/>
      <c r="L119" s="685"/>
      <c r="M119" s="685"/>
      <c r="N119" s="685"/>
      <c r="O119" s="685"/>
      <c r="P119" s="685"/>
      <c r="Q119" s="685"/>
      <c r="R119" s="685"/>
      <c r="S119" s="685"/>
      <c r="T119" s="685"/>
      <c r="U119" s="685"/>
      <c r="V119" s="685"/>
      <c r="W119" s="685"/>
      <c r="X119" s="685"/>
      <c r="Y119" s="685"/>
      <c r="Z119" s="685"/>
      <c r="AA119" s="685"/>
      <c r="AB119" s="685"/>
      <c r="AC119" s="2"/>
      <c r="AD119" s="2"/>
      <c r="AE119" s="683" t="s">
        <v>121</v>
      </c>
      <c r="AF119" s="683"/>
      <c r="AG119" s="683"/>
      <c r="AH119" s="683"/>
      <c r="AI119" s="683"/>
      <c r="AJ119" s="683"/>
      <c r="AK119" s="683"/>
      <c r="AL119" s="683"/>
      <c r="AM119" s="683" t="s">
        <v>122</v>
      </c>
      <c r="AN119" s="683"/>
      <c r="AO119" s="683"/>
      <c r="AP119" s="683"/>
      <c r="AQ119" s="683"/>
      <c r="AR119" s="683"/>
      <c r="AS119" s="683"/>
      <c r="AT119" s="683"/>
      <c r="AU119" s="683"/>
      <c r="AV119" s="683"/>
      <c r="AW119" s="683"/>
      <c r="AX119" s="683"/>
      <c r="AY119" s="683"/>
      <c r="AZ119" s="683"/>
      <c r="BA119" s="683"/>
      <c r="BB119" s="683"/>
      <c r="BC119" s="683"/>
      <c r="BD119" s="683"/>
      <c r="BE119" s="683"/>
      <c r="BF119" s="683"/>
    </row>
    <row r="120" spans="1:58" x14ac:dyDescent="0.15">
      <c r="A120" s="685"/>
      <c r="B120" s="685"/>
      <c r="C120" s="685"/>
      <c r="D120" s="685"/>
      <c r="E120" s="685"/>
      <c r="F120" s="685"/>
      <c r="G120" s="685"/>
      <c r="H120" s="685"/>
      <c r="I120" s="685"/>
      <c r="J120" s="685"/>
      <c r="K120" s="685"/>
      <c r="L120" s="685"/>
      <c r="M120" s="685"/>
      <c r="N120" s="685"/>
      <c r="O120" s="685"/>
      <c r="P120" s="685"/>
      <c r="Q120" s="685"/>
      <c r="R120" s="685"/>
      <c r="S120" s="685"/>
      <c r="T120" s="685"/>
      <c r="U120" s="685"/>
      <c r="V120" s="685"/>
      <c r="W120" s="685"/>
      <c r="X120" s="685"/>
      <c r="Y120" s="685"/>
      <c r="Z120" s="685"/>
      <c r="AA120" s="685"/>
      <c r="AB120" s="685"/>
      <c r="AC120" s="2"/>
      <c r="AD120" s="2"/>
      <c r="AE120" s="683"/>
      <c r="AF120" s="683"/>
      <c r="AG120" s="683"/>
      <c r="AH120" s="683"/>
      <c r="AI120" s="683"/>
      <c r="AJ120" s="683"/>
      <c r="AK120" s="683"/>
      <c r="AL120" s="683"/>
      <c r="AM120" s="683"/>
      <c r="AN120" s="683"/>
      <c r="AO120" s="683"/>
      <c r="AP120" s="683"/>
      <c r="AQ120" s="683"/>
      <c r="AR120" s="683"/>
      <c r="AS120" s="683"/>
      <c r="AT120" s="683"/>
      <c r="AU120" s="683"/>
      <c r="AV120" s="683"/>
      <c r="AW120" s="683"/>
      <c r="AX120" s="683"/>
      <c r="AY120" s="683"/>
      <c r="AZ120" s="683"/>
      <c r="BA120" s="683"/>
      <c r="BB120" s="683"/>
      <c r="BC120" s="683"/>
      <c r="BD120" s="683"/>
      <c r="BE120" s="683"/>
      <c r="BF120" s="683"/>
    </row>
    <row r="121" spans="1:58" x14ac:dyDescent="0.15">
      <c r="A121" s="333"/>
      <c r="B121" s="334"/>
      <c r="C121" s="334"/>
      <c r="D121" s="334"/>
      <c r="E121" s="334"/>
      <c r="F121" s="334"/>
      <c r="G121" s="334"/>
      <c r="H121" s="335"/>
      <c r="I121" s="333"/>
      <c r="J121" s="334"/>
      <c r="K121" s="334"/>
      <c r="L121" s="334"/>
      <c r="M121" s="334"/>
      <c r="N121" s="334"/>
      <c r="O121" s="334"/>
      <c r="P121" s="334"/>
      <c r="Q121" s="334"/>
      <c r="R121" s="334"/>
      <c r="S121" s="334"/>
      <c r="T121" s="334"/>
      <c r="U121" s="334"/>
      <c r="V121" s="334"/>
      <c r="W121" s="334"/>
      <c r="X121" s="334"/>
      <c r="Y121" s="334"/>
      <c r="Z121" s="334"/>
      <c r="AA121" s="334"/>
      <c r="AB121" s="335"/>
      <c r="AC121" s="2"/>
      <c r="AD121" s="2"/>
      <c r="AE121" s="207"/>
      <c r="AF121" s="182"/>
      <c r="AG121" s="182"/>
      <c r="AH121" s="182"/>
      <c r="AI121" s="182"/>
      <c r="AJ121" s="182"/>
      <c r="AK121" s="182"/>
      <c r="AL121" s="185"/>
      <c r="AM121" s="207"/>
      <c r="AN121" s="182"/>
      <c r="AO121" s="182"/>
      <c r="AP121" s="182"/>
      <c r="AQ121" s="182"/>
      <c r="AR121" s="182"/>
      <c r="AS121" s="182"/>
      <c r="AT121" s="182"/>
      <c r="AU121" s="182"/>
      <c r="AV121" s="182"/>
      <c r="AW121" s="182"/>
      <c r="AX121" s="182"/>
      <c r="AY121" s="182"/>
      <c r="AZ121" s="182"/>
      <c r="BA121" s="182"/>
      <c r="BB121" s="182"/>
      <c r="BC121" s="182"/>
      <c r="BD121" s="182"/>
      <c r="BE121" s="31"/>
      <c r="BF121" s="32"/>
    </row>
    <row r="122" spans="1:58" x14ac:dyDescent="0.15">
      <c r="A122" s="336"/>
      <c r="B122" s="337"/>
      <c r="C122" s="337"/>
      <c r="D122" s="337"/>
      <c r="E122" s="337"/>
      <c r="F122" s="337"/>
      <c r="G122" s="337"/>
      <c r="H122" s="338"/>
      <c r="I122" s="336"/>
      <c r="J122" s="337"/>
      <c r="K122" s="337"/>
      <c r="L122" s="337"/>
      <c r="M122" s="337"/>
      <c r="N122" s="337"/>
      <c r="O122" s="337"/>
      <c r="P122" s="337"/>
      <c r="Q122" s="337"/>
      <c r="R122" s="337"/>
      <c r="S122" s="337"/>
      <c r="T122" s="337"/>
      <c r="U122" s="337"/>
      <c r="V122" s="337"/>
      <c r="W122" s="337"/>
      <c r="X122" s="337"/>
      <c r="Y122" s="337"/>
      <c r="Z122" s="337"/>
      <c r="AA122" s="337"/>
      <c r="AB122" s="338"/>
      <c r="AC122" s="2"/>
      <c r="AD122" s="2"/>
      <c r="AE122" s="117"/>
      <c r="AF122" s="4"/>
      <c r="AG122" s="4"/>
      <c r="AH122" s="4"/>
      <c r="AI122" s="4"/>
      <c r="AJ122" s="4"/>
      <c r="AK122" s="4"/>
      <c r="AL122" s="121"/>
      <c r="AM122" s="4" t="str">
        <f>+AE126</f>
        <v>令和2年11月6日（金）</v>
      </c>
      <c r="AN122" s="4"/>
      <c r="AO122" s="4"/>
      <c r="AP122" s="4"/>
      <c r="AQ122" s="4"/>
      <c r="AR122" s="4"/>
      <c r="AS122" s="4" t="s">
        <v>282</v>
      </c>
      <c r="AT122" s="4" t="str">
        <f>+AE148</f>
        <v>令和2年11月9日（月）</v>
      </c>
      <c r="AU122" s="4"/>
      <c r="AV122" s="4"/>
      <c r="AW122" s="4"/>
      <c r="AX122" s="4"/>
      <c r="AY122" s="4"/>
      <c r="AZ122" s="4"/>
      <c r="BA122" s="4"/>
      <c r="BB122" s="4"/>
      <c r="BC122" s="4"/>
      <c r="BD122" s="4"/>
      <c r="BE122" s="2"/>
      <c r="BF122" s="35"/>
    </row>
    <row r="123" spans="1:58" x14ac:dyDescent="0.15">
      <c r="A123" s="336"/>
      <c r="B123" s="337"/>
      <c r="C123" s="337"/>
      <c r="D123" s="337"/>
      <c r="E123" s="337"/>
      <c r="F123" s="337"/>
      <c r="G123" s="337"/>
      <c r="H123" s="338"/>
      <c r="I123" s="336"/>
      <c r="J123" s="337"/>
      <c r="K123" s="337"/>
      <c r="L123" s="337"/>
      <c r="M123" s="337"/>
      <c r="N123" s="337"/>
      <c r="O123" s="337"/>
      <c r="P123" s="337"/>
      <c r="Q123" s="337"/>
      <c r="R123" s="337"/>
      <c r="S123" s="337"/>
      <c r="T123" s="337"/>
      <c r="U123" s="337"/>
      <c r="V123" s="337"/>
      <c r="W123" s="337"/>
      <c r="X123" s="337"/>
      <c r="Y123" s="337"/>
      <c r="Z123" s="337"/>
      <c r="AA123" s="337"/>
      <c r="AB123" s="338"/>
      <c r="AC123" s="2"/>
      <c r="AD123" s="2"/>
      <c r="AE123" s="117"/>
      <c r="AF123" s="4"/>
      <c r="AG123" s="4"/>
      <c r="AH123" s="4"/>
      <c r="AI123" s="4"/>
      <c r="AJ123" s="4"/>
      <c r="AK123" s="4"/>
      <c r="AL123" s="121"/>
      <c r="AM123" s="117" t="s">
        <v>284</v>
      </c>
      <c r="AN123" s="157"/>
      <c r="AO123" s="4"/>
      <c r="AP123" s="4"/>
      <c r="AQ123" s="4"/>
      <c r="AR123" s="4"/>
      <c r="AS123" s="4"/>
      <c r="AT123" s="4"/>
      <c r="AU123" s="4"/>
      <c r="AV123" s="4"/>
      <c r="AW123" s="4"/>
      <c r="AX123" s="4"/>
      <c r="AY123" s="4"/>
      <c r="AZ123" s="4"/>
      <c r="BA123" s="4"/>
      <c r="BB123" s="4"/>
      <c r="BC123" s="4"/>
      <c r="BD123" s="4"/>
      <c r="BE123" s="2"/>
      <c r="BF123" s="35"/>
    </row>
    <row r="124" spans="1:58" x14ac:dyDescent="0.15">
      <c r="A124" s="336"/>
      <c r="B124" s="337"/>
      <c r="C124" s="337"/>
      <c r="D124" s="337"/>
      <c r="E124" s="337"/>
      <c r="F124" s="337"/>
      <c r="G124" s="337"/>
      <c r="H124" s="338"/>
      <c r="I124" s="336"/>
      <c r="J124" s="337"/>
      <c r="K124" s="337"/>
      <c r="L124" s="337"/>
      <c r="M124" s="337"/>
      <c r="N124" s="337"/>
      <c r="O124" s="337"/>
      <c r="P124" s="337"/>
      <c r="Q124" s="337"/>
      <c r="R124" s="337"/>
      <c r="S124" s="337"/>
      <c r="T124" s="337"/>
      <c r="U124" s="337"/>
      <c r="V124" s="337"/>
      <c r="W124" s="337"/>
      <c r="X124" s="337"/>
      <c r="Y124" s="337"/>
      <c r="Z124" s="337"/>
      <c r="AA124" s="337"/>
      <c r="AB124" s="338"/>
      <c r="AC124" s="2"/>
      <c r="AD124" s="2"/>
      <c r="AE124" s="117"/>
      <c r="AF124" s="4"/>
      <c r="AG124" s="4"/>
      <c r="AH124" s="4"/>
      <c r="AI124" s="4"/>
      <c r="AJ124" s="4"/>
      <c r="AK124" s="4"/>
      <c r="AL124" s="121"/>
      <c r="AM124" s="117"/>
      <c r="AN124" s="157"/>
      <c r="AO124" s="4"/>
      <c r="AP124" s="4"/>
      <c r="AQ124" s="4"/>
      <c r="AR124" s="4"/>
      <c r="AS124" s="4"/>
      <c r="AT124" s="4"/>
      <c r="AU124" s="4"/>
      <c r="AV124" s="4"/>
      <c r="AW124" s="4"/>
      <c r="AX124" s="4"/>
      <c r="AY124" s="4"/>
      <c r="AZ124" s="4"/>
      <c r="BA124" s="4"/>
      <c r="BB124" s="4"/>
      <c r="BC124" s="4"/>
      <c r="BD124" s="4"/>
      <c r="BE124" s="2"/>
      <c r="BF124" s="35"/>
    </row>
    <row r="125" spans="1:58" x14ac:dyDescent="0.15">
      <c r="A125" s="336"/>
      <c r="B125" s="337"/>
      <c r="C125" s="337"/>
      <c r="D125" s="337"/>
      <c r="E125" s="337"/>
      <c r="F125" s="337"/>
      <c r="G125" s="337"/>
      <c r="H125" s="338"/>
      <c r="I125" s="336"/>
      <c r="J125" s="337"/>
      <c r="K125" s="337"/>
      <c r="L125" s="337"/>
      <c r="M125" s="337"/>
      <c r="N125" s="337"/>
      <c r="O125" s="337"/>
      <c r="P125" s="337"/>
      <c r="Q125" s="337"/>
      <c r="R125" s="337"/>
      <c r="S125" s="337"/>
      <c r="T125" s="337"/>
      <c r="U125" s="337"/>
      <c r="V125" s="337"/>
      <c r="W125" s="337"/>
      <c r="X125" s="337"/>
      <c r="Y125" s="337"/>
      <c r="Z125" s="337"/>
      <c r="AA125" s="337"/>
      <c r="AB125" s="338"/>
      <c r="AC125" s="2"/>
      <c r="AD125" s="2"/>
      <c r="AE125" s="117"/>
      <c r="AF125" s="4"/>
      <c r="AG125" s="4"/>
      <c r="AH125" s="4"/>
      <c r="AI125" s="4"/>
      <c r="AJ125" s="4"/>
      <c r="AK125" s="4"/>
      <c r="AL125" s="121"/>
      <c r="AM125" s="117"/>
      <c r="AN125" s="157"/>
      <c r="AO125" s="4"/>
      <c r="AP125" s="4"/>
      <c r="AQ125" s="4"/>
      <c r="AR125" s="4"/>
      <c r="AS125" s="4"/>
      <c r="AT125" s="4"/>
      <c r="AU125" s="4"/>
      <c r="AV125" s="4"/>
      <c r="AW125" s="4"/>
      <c r="AX125" s="4"/>
      <c r="AY125" s="4"/>
      <c r="AZ125" s="4"/>
      <c r="BA125" s="4"/>
      <c r="BB125" s="4"/>
      <c r="BC125" s="4"/>
      <c r="BD125" s="4"/>
      <c r="BE125" s="2"/>
      <c r="BF125" s="35"/>
    </row>
    <row r="126" spans="1:58" x14ac:dyDescent="0.15">
      <c r="A126" s="336"/>
      <c r="B126" s="337"/>
      <c r="C126" s="337"/>
      <c r="D126" s="337"/>
      <c r="E126" s="337"/>
      <c r="F126" s="337"/>
      <c r="G126" s="337"/>
      <c r="H126" s="338"/>
      <c r="I126" s="336"/>
      <c r="J126" s="337"/>
      <c r="K126" s="337"/>
      <c r="L126" s="337"/>
      <c r="M126" s="337"/>
      <c r="N126" s="337"/>
      <c r="O126" s="337"/>
      <c r="P126" s="337"/>
      <c r="Q126" s="337"/>
      <c r="R126" s="337"/>
      <c r="S126" s="337"/>
      <c r="T126" s="337"/>
      <c r="U126" s="337"/>
      <c r="V126" s="337"/>
      <c r="W126" s="337"/>
      <c r="X126" s="337"/>
      <c r="Y126" s="337"/>
      <c r="Z126" s="337"/>
      <c r="AA126" s="337"/>
      <c r="AB126" s="338"/>
      <c r="AC126" s="2"/>
      <c r="AD126" s="2"/>
      <c r="AE126" s="117" t="s">
        <v>275</v>
      </c>
      <c r="AF126" s="4"/>
      <c r="AG126" s="4"/>
      <c r="AH126" s="4"/>
      <c r="AI126" s="4"/>
      <c r="AJ126" s="4"/>
      <c r="AK126" s="4"/>
      <c r="AL126" s="121"/>
      <c r="AM126" s="117" t="s">
        <v>123</v>
      </c>
      <c r="AN126" s="157"/>
      <c r="AO126" s="4"/>
      <c r="AP126" s="4"/>
      <c r="AQ126" s="4"/>
      <c r="AR126" s="4"/>
      <c r="AS126" s="4"/>
      <c r="AT126" s="4"/>
      <c r="AU126" s="4"/>
      <c r="AV126" s="4"/>
      <c r="AW126" s="4"/>
      <c r="AX126" s="4"/>
      <c r="AY126" s="4"/>
      <c r="AZ126" s="4"/>
      <c r="BA126" s="4"/>
      <c r="BB126" s="4"/>
      <c r="BC126" s="4"/>
      <c r="BD126" s="4"/>
      <c r="BE126" s="2"/>
      <c r="BF126" s="35"/>
    </row>
    <row r="127" spans="1:58" x14ac:dyDescent="0.15">
      <c r="A127" s="336"/>
      <c r="B127" s="337"/>
      <c r="C127" s="337"/>
      <c r="D127" s="337"/>
      <c r="E127" s="337"/>
      <c r="F127" s="337"/>
      <c r="G127" s="337"/>
      <c r="H127" s="338"/>
      <c r="I127" s="336"/>
      <c r="J127" s="337"/>
      <c r="K127" s="337"/>
      <c r="L127" s="337"/>
      <c r="M127" s="337"/>
      <c r="N127" s="337"/>
      <c r="O127" s="337"/>
      <c r="P127" s="337"/>
      <c r="Q127" s="337"/>
      <c r="R127" s="337"/>
      <c r="S127" s="337"/>
      <c r="T127" s="337"/>
      <c r="U127" s="337"/>
      <c r="V127" s="337"/>
      <c r="W127" s="337"/>
      <c r="X127" s="337"/>
      <c r="Y127" s="337"/>
      <c r="Z127" s="337"/>
      <c r="AA127" s="337"/>
      <c r="AB127" s="338"/>
      <c r="AC127" s="2"/>
      <c r="AD127" s="2"/>
      <c r="AE127" s="117"/>
      <c r="AF127" s="4"/>
      <c r="AG127" s="4"/>
      <c r="AH127" s="4"/>
      <c r="AI127" s="4"/>
      <c r="AJ127" s="4"/>
      <c r="AK127" s="493">
        <v>0.36805555555555558</v>
      </c>
      <c r="AL127" s="494"/>
      <c r="AM127" s="117" t="s">
        <v>124</v>
      </c>
      <c r="AN127" s="157"/>
      <c r="AO127" s="4"/>
      <c r="AP127" s="4" t="s">
        <v>125</v>
      </c>
      <c r="AQ127" s="4"/>
      <c r="AR127" s="4"/>
      <c r="AS127" s="4"/>
      <c r="AT127" s="4"/>
      <c r="AU127" s="4"/>
      <c r="AV127" s="4"/>
      <c r="AW127" s="4"/>
      <c r="AX127" s="4"/>
      <c r="AY127" s="4"/>
      <c r="AZ127" s="4"/>
      <c r="BA127" s="4"/>
      <c r="BB127" s="4"/>
      <c r="BC127" s="4"/>
      <c r="BD127" s="4"/>
      <c r="BE127" s="2"/>
      <c r="BF127" s="35"/>
    </row>
    <row r="128" spans="1:58" x14ac:dyDescent="0.15">
      <c r="A128" s="336"/>
      <c r="B128" s="337"/>
      <c r="C128" s="337"/>
      <c r="D128" s="337"/>
      <c r="E128" s="337"/>
      <c r="F128" s="337"/>
      <c r="G128" s="337"/>
      <c r="H128" s="338"/>
      <c r="I128" s="336"/>
      <c r="J128" s="337"/>
      <c r="K128" s="337"/>
      <c r="L128" s="337"/>
      <c r="M128" s="337"/>
      <c r="N128" s="337"/>
      <c r="O128" s="337"/>
      <c r="P128" s="337"/>
      <c r="Q128" s="337"/>
      <c r="R128" s="337"/>
      <c r="S128" s="337"/>
      <c r="T128" s="337"/>
      <c r="U128" s="337"/>
      <c r="V128" s="337"/>
      <c r="W128" s="337"/>
      <c r="X128" s="337"/>
      <c r="Y128" s="337"/>
      <c r="Z128" s="337"/>
      <c r="AA128" s="337"/>
      <c r="AB128" s="338"/>
      <c r="AC128" s="2"/>
      <c r="AD128" s="2"/>
      <c r="AE128" s="117"/>
      <c r="AF128" s="4"/>
      <c r="AG128" s="4"/>
      <c r="AH128" s="4"/>
      <c r="AI128" s="4"/>
      <c r="AJ128" s="4"/>
      <c r="AK128" s="493">
        <v>0.60416666666666663</v>
      </c>
      <c r="AL128" s="494"/>
      <c r="AM128" s="117" t="s">
        <v>126</v>
      </c>
      <c r="AN128" s="157"/>
      <c r="AO128" s="4"/>
      <c r="AP128" s="4"/>
      <c r="AQ128" s="4"/>
      <c r="AR128" s="4"/>
      <c r="AS128" s="4"/>
      <c r="AT128" s="4"/>
      <c r="AU128" s="4"/>
      <c r="AV128" s="4"/>
      <c r="AW128" s="4"/>
      <c r="AX128" s="4"/>
      <c r="AY128" s="4"/>
      <c r="AZ128" s="4"/>
      <c r="BA128" s="4"/>
      <c r="BB128" s="4"/>
      <c r="BC128" s="4"/>
      <c r="BD128" s="4"/>
      <c r="BE128" s="2"/>
      <c r="BF128" s="35"/>
    </row>
    <row r="129" spans="1:58" x14ac:dyDescent="0.15">
      <c r="A129" s="336"/>
      <c r="B129" s="337"/>
      <c r="C129" s="337"/>
      <c r="D129" s="337"/>
      <c r="E129" s="337"/>
      <c r="F129" s="337"/>
      <c r="G129" s="337"/>
      <c r="H129" s="338"/>
      <c r="I129" s="336"/>
      <c r="J129" s="337"/>
      <c r="K129" s="337"/>
      <c r="L129" s="337"/>
      <c r="M129" s="337"/>
      <c r="N129" s="337"/>
      <c r="O129" s="337"/>
      <c r="P129" s="337"/>
      <c r="Q129" s="337"/>
      <c r="R129" s="337"/>
      <c r="S129" s="337"/>
      <c r="T129" s="337"/>
      <c r="U129" s="337"/>
      <c r="V129" s="337"/>
      <c r="W129" s="337"/>
      <c r="X129" s="337"/>
      <c r="Y129" s="337"/>
      <c r="Z129" s="337"/>
      <c r="AA129" s="337"/>
      <c r="AB129" s="338"/>
      <c r="AC129" s="2"/>
      <c r="AD129" s="2"/>
      <c r="AE129" s="117"/>
      <c r="AF129" s="4"/>
      <c r="AG129" s="4"/>
      <c r="AH129" s="4"/>
      <c r="AI129" s="4"/>
      <c r="AJ129" s="4"/>
      <c r="AK129" s="493">
        <v>0.70833333333333337</v>
      </c>
      <c r="AL129" s="494"/>
      <c r="AM129" s="117" t="s">
        <v>127</v>
      </c>
      <c r="AN129" s="157"/>
      <c r="AO129" s="4"/>
      <c r="AP129" s="4"/>
      <c r="AQ129" s="4"/>
      <c r="AR129" s="4"/>
      <c r="AS129" s="4"/>
      <c r="AT129" s="4"/>
      <c r="AU129" s="4"/>
      <c r="AV129" s="4"/>
      <c r="AW129" s="4"/>
      <c r="AX129" s="4"/>
      <c r="AY129" s="4"/>
      <c r="AZ129" s="4"/>
      <c r="BA129" s="4"/>
      <c r="BB129" s="4"/>
      <c r="BC129" s="4"/>
      <c r="BD129" s="4"/>
      <c r="BE129" s="2"/>
      <c r="BF129" s="35"/>
    </row>
    <row r="130" spans="1:58" x14ac:dyDescent="0.15">
      <c r="A130" s="336"/>
      <c r="B130" s="337"/>
      <c r="C130" s="337"/>
      <c r="D130" s="337"/>
      <c r="E130" s="337"/>
      <c r="F130" s="337"/>
      <c r="G130" s="337"/>
      <c r="H130" s="338"/>
      <c r="I130" s="336"/>
      <c r="J130" s="337"/>
      <c r="K130" s="337"/>
      <c r="L130" s="337"/>
      <c r="M130" s="337"/>
      <c r="N130" s="337"/>
      <c r="O130" s="337"/>
      <c r="P130" s="337"/>
      <c r="Q130" s="337"/>
      <c r="R130" s="337"/>
      <c r="S130" s="337"/>
      <c r="T130" s="337"/>
      <c r="U130" s="337"/>
      <c r="V130" s="337"/>
      <c r="W130" s="337"/>
      <c r="X130" s="337"/>
      <c r="Y130" s="337"/>
      <c r="Z130" s="337"/>
      <c r="AA130" s="337"/>
      <c r="AB130" s="338"/>
      <c r="AC130" s="2"/>
      <c r="AD130" s="2"/>
      <c r="AE130" s="117"/>
      <c r="AF130" s="4"/>
      <c r="AG130" s="4"/>
      <c r="AH130" s="4"/>
      <c r="AI130" s="4"/>
      <c r="AJ130" s="4"/>
      <c r="AK130" s="4"/>
      <c r="AL130" s="121"/>
      <c r="AM130" s="117"/>
      <c r="AN130" s="157"/>
      <c r="AO130" s="4"/>
      <c r="AP130" s="4"/>
      <c r="AQ130" s="4"/>
      <c r="AR130" s="4"/>
      <c r="AS130" s="4"/>
      <c r="AT130" s="4"/>
      <c r="AU130" s="4"/>
      <c r="AV130" s="4"/>
      <c r="AW130" s="4"/>
      <c r="AX130" s="4"/>
      <c r="AY130" s="4"/>
      <c r="AZ130" s="4"/>
      <c r="BA130" s="4"/>
      <c r="BB130" s="4"/>
      <c r="BC130" s="4"/>
      <c r="BD130" s="4"/>
      <c r="BE130" s="2"/>
      <c r="BF130" s="35"/>
    </row>
    <row r="131" spans="1:58" x14ac:dyDescent="0.15">
      <c r="A131" s="336"/>
      <c r="B131" s="337"/>
      <c r="C131" s="337"/>
      <c r="D131" s="337"/>
      <c r="E131" s="337"/>
      <c r="F131" s="337"/>
      <c r="G131" s="337"/>
      <c r="H131" s="338"/>
      <c r="I131" s="336"/>
      <c r="J131" s="337"/>
      <c r="K131" s="337"/>
      <c r="L131" s="337"/>
      <c r="M131" s="337"/>
      <c r="N131" s="337"/>
      <c r="O131" s="337"/>
      <c r="P131" s="337"/>
      <c r="Q131" s="337"/>
      <c r="R131" s="337"/>
      <c r="S131" s="337"/>
      <c r="T131" s="337"/>
      <c r="U131" s="337"/>
      <c r="V131" s="337"/>
      <c r="W131" s="337"/>
      <c r="X131" s="337"/>
      <c r="Y131" s="337"/>
      <c r="Z131" s="337"/>
      <c r="AA131" s="337"/>
      <c r="AB131" s="338"/>
      <c r="AC131" s="2"/>
      <c r="AD131" s="2"/>
      <c r="AE131" s="117"/>
      <c r="AF131" s="4"/>
      <c r="AG131" s="4"/>
      <c r="AH131" s="4"/>
      <c r="AI131" s="4"/>
      <c r="AJ131" s="4"/>
      <c r="AK131" s="4"/>
      <c r="AL131" s="121"/>
      <c r="AM131" s="117" t="s">
        <v>128</v>
      </c>
      <c r="AN131" s="157"/>
      <c r="AO131" s="4"/>
      <c r="AP131" s="4"/>
      <c r="AQ131" s="4"/>
      <c r="AR131" s="4"/>
      <c r="AS131" s="4"/>
      <c r="AT131" s="4"/>
      <c r="AU131" s="4"/>
      <c r="AV131" s="4"/>
      <c r="AW131" s="4"/>
      <c r="AX131" s="4"/>
      <c r="AY131" s="4"/>
      <c r="AZ131" s="4"/>
      <c r="BA131" s="4"/>
      <c r="BB131" s="4"/>
      <c r="BC131" s="4"/>
      <c r="BD131" s="4"/>
      <c r="BE131" s="2"/>
      <c r="BF131" s="35"/>
    </row>
    <row r="132" spans="1:58" x14ac:dyDescent="0.15">
      <c r="A132" s="336"/>
      <c r="B132" s="337"/>
      <c r="C132" s="337"/>
      <c r="D132" s="337"/>
      <c r="E132" s="337"/>
      <c r="F132" s="337"/>
      <c r="G132" s="337"/>
      <c r="H132" s="338"/>
      <c r="I132" s="336"/>
      <c r="J132" s="337"/>
      <c r="K132" s="337"/>
      <c r="L132" s="337"/>
      <c r="M132" s="337"/>
      <c r="N132" s="337"/>
      <c r="O132" s="337"/>
      <c r="P132" s="337"/>
      <c r="Q132" s="337"/>
      <c r="R132" s="337"/>
      <c r="S132" s="337"/>
      <c r="T132" s="337"/>
      <c r="U132" s="337"/>
      <c r="V132" s="337"/>
      <c r="W132" s="337"/>
      <c r="X132" s="337"/>
      <c r="Y132" s="337"/>
      <c r="Z132" s="337"/>
      <c r="AA132" s="337"/>
      <c r="AB132" s="338"/>
      <c r="AC132" s="2"/>
      <c r="AD132" s="2"/>
      <c r="AE132" s="117"/>
      <c r="AF132" s="4"/>
      <c r="AG132" s="4"/>
      <c r="AH132" s="4"/>
      <c r="AI132" s="4"/>
      <c r="AJ132" s="4"/>
      <c r="AK132" s="493">
        <v>0.70833333333333337</v>
      </c>
      <c r="AL132" s="494"/>
      <c r="AM132" s="117" t="s">
        <v>129</v>
      </c>
      <c r="AN132" s="157"/>
      <c r="AO132" s="4"/>
      <c r="AP132" s="4" t="s">
        <v>130</v>
      </c>
      <c r="AQ132" s="4"/>
      <c r="AR132" s="4"/>
      <c r="AS132" s="4"/>
      <c r="AT132" s="4"/>
      <c r="AU132" s="4"/>
      <c r="AV132" s="4"/>
      <c r="AW132" s="4"/>
      <c r="AX132" s="4"/>
      <c r="AY132" s="4"/>
      <c r="AZ132" s="4"/>
      <c r="BA132" s="4"/>
      <c r="BB132" s="4"/>
      <c r="BC132" s="4"/>
      <c r="BD132" s="4"/>
      <c r="BE132" s="2"/>
      <c r="BF132" s="35"/>
    </row>
    <row r="133" spans="1:58" x14ac:dyDescent="0.15">
      <c r="A133" s="336"/>
      <c r="B133" s="337"/>
      <c r="C133" s="337"/>
      <c r="D133" s="337"/>
      <c r="E133" s="337"/>
      <c r="F133" s="337"/>
      <c r="G133" s="337"/>
      <c r="H133" s="338"/>
      <c r="I133" s="336"/>
      <c r="J133" s="337"/>
      <c r="K133" s="337"/>
      <c r="L133" s="337"/>
      <c r="M133" s="337"/>
      <c r="N133" s="337"/>
      <c r="O133" s="337"/>
      <c r="P133" s="337"/>
      <c r="Q133" s="337"/>
      <c r="R133" s="337"/>
      <c r="S133" s="337"/>
      <c r="T133" s="337"/>
      <c r="U133" s="337"/>
      <c r="V133" s="337"/>
      <c r="W133" s="337"/>
      <c r="X133" s="337"/>
      <c r="Y133" s="337"/>
      <c r="Z133" s="337"/>
      <c r="AA133" s="337"/>
      <c r="AB133" s="338"/>
      <c r="AC133" s="2"/>
      <c r="AD133" s="2"/>
      <c r="AE133" s="117"/>
      <c r="AF133" s="4"/>
      <c r="AG133" s="4"/>
      <c r="AH133" s="4"/>
      <c r="AI133" s="4"/>
      <c r="AJ133" s="4"/>
      <c r="AK133" s="493">
        <v>0.79166666666666663</v>
      </c>
      <c r="AL133" s="494"/>
      <c r="AM133" s="117" t="s">
        <v>127</v>
      </c>
      <c r="AN133" s="157"/>
      <c r="AO133" s="4"/>
      <c r="AP133" s="4"/>
      <c r="AQ133" s="4"/>
      <c r="AR133" s="4"/>
      <c r="AS133" s="4"/>
      <c r="AT133" s="4"/>
      <c r="AU133" s="4"/>
      <c r="AV133" s="4"/>
      <c r="AW133" s="4"/>
      <c r="AX133" s="4"/>
      <c r="AY133" s="4"/>
      <c r="AZ133" s="4"/>
      <c r="BA133" s="4"/>
      <c r="BB133" s="4"/>
      <c r="BC133" s="4"/>
      <c r="BD133" s="4"/>
      <c r="BE133" s="2"/>
      <c r="BF133" s="35"/>
    </row>
    <row r="134" spans="1:58" x14ac:dyDescent="0.15">
      <c r="A134" s="336"/>
      <c r="B134" s="337"/>
      <c r="C134" s="337"/>
      <c r="D134" s="337"/>
      <c r="E134" s="337"/>
      <c r="F134" s="337"/>
      <c r="G134" s="337"/>
      <c r="H134" s="338"/>
      <c r="I134" s="336"/>
      <c r="J134" s="337"/>
      <c r="K134" s="337"/>
      <c r="L134" s="337"/>
      <c r="M134" s="337"/>
      <c r="N134" s="337"/>
      <c r="O134" s="337"/>
      <c r="P134" s="337"/>
      <c r="Q134" s="337"/>
      <c r="R134" s="337"/>
      <c r="S134" s="337"/>
      <c r="T134" s="337"/>
      <c r="U134" s="337"/>
      <c r="V134" s="337"/>
      <c r="W134" s="337"/>
      <c r="X134" s="337"/>
      <c r="Y134" s="337"/>
      <c r="Z134" s="337"/>
      <c r="AA134" s="337"/>
      <c r="AB134" s="338"/>
      <c r="AC134" s="2"/>
      <c r="AD134" s="2"/>
      <c r="AE134" s="117"/>
      <c r="AF134" s="4"/>
      <c r="AG134" s="4"/>
      <c r="AH134" s="4"/>
      <c r="AI134" s="4"/>
      <c r="AJ134" s="4"/>
      <c r="AK134" s="4"/>
      <c r="AL134" s="121"/>
      <c r="AM134" s="117"/>
      <c r="AN134" s="157"/>
      <c r="AO134" s="4"/>
      <c r="AP134" s="4"/>
      <c r="AQ134" s="4"/>
      <c r="AR134" s="4"/>
      <c r="AS134" s="4"/>
      <c r="AT134" s="4"/>
      <c r="AU134" s="4"/>
      <c r="AV134" s="4"/>
      <c r="AW134" s="4"/>
      <c r="AX134" s="4"/>
      <c r="AY134" s="4"/>
      <c r="AZ134" s="4"/>
      <c r="BA134" s="4"/>
      <c r="BB134" s="4"/>
      <c r="BC134" s="4"/>
      <c r="BD134" s="4"/>
      <c r="BE134" s="2"/>
      <c r="BF134" s="35"/>
    </row>
    <row r="135" spans="1:58" x14ac:dyDescent="0.15">
      <c r="A135" s="336"/>
      <c r="B135" s="337"/>
      <c r="C135" s="337"/>
      <c r="D135" s="337"/>
      <c r="E135" s="337"/>
      <c r="F135" s="337"/>
      <c r="G135" s="337"/>
      <c r="H135" s="338"/>
      <c r="I135" s="336"/>
      <c r="J135" s="337"/>
      <c r="K135" s="337"/>
      <c r="L135" s="337"/>
      <c r="M135" s="337"/>
      <c r="N135" s="337"/>
      <c r="O135" s="337"/>
      <c r="P135" s="337"/>
      <c r="Q135" s="337"/>
      <c r="R135" s="337"/>
      <c r="S135" s="337"/>
      <c r="T135" s="337"/>
      <c r="U135" s="337"/>
      <c r="V135" s="337"/>
      <c r="W135" s="337"/>
      <c r="X135" s="337"/>
      <c r="Y135" s="337"/>
      <c r="Z135" s="337"/>
      <c r="AA135" s="337"/>
      <c r="AB135" s="338"/>
      <c r="AC135" s="2"/>
      <c r="AD135" s="2"/>
      <c r="AE135" s="117"/>
      <c r="AF135" s="4"/>
      <c r="AG135" s="4"/>
      <c r="AH135" s="4"/>
      <c r="AI135" s="4"/>
      <c r="AJ135" s="4"/>
      <c r="AK135" s="4"/>
      <c r="AL135" s="121"/>
      <c r="AM135" s="117"/>
      <c r="AN135" s="157"/>
      <c r="AO135" s="4"/>
      <c r="AP135" s="4"/>
      <c r="AQ135" s="4"/>
      <c r="AR135" s="4"/>
      <c r="AS135" s="4"/>
      <c r="AT135" s="4"/>
      <c r="AU135" s="4"/>
      <c r="AV135" s="4"/>
      <c r="AW135" s="4"/>
      <c r="AX135" s="4"/>
      <c r="AY135" s="4"/>
      <c r="AZ135" s="4"/>
      <c r="BA135" s="4"/>
      <c r="BB135" s="4"/>
      <c r="BC135" s="4"/>
      <c r="BD135" s="4"/>
      <c r="BE135" s="2"/>
      <c r="BF135" s="35"/>
    </row>
    <row r="136" spans="1:58" x14ac:dyDescent="0.15">
      <c r="A136" s="336"/>
      <c r="B136" s="337"/>
      <c r="C136" s="337"/>
      <c r="D136" s="337"/>
      <c r="E136" s="337"/>
      <c r="F136" s="337"/>
      <c r="G136" s="337"/>
      <c r="H136" s="338"/>
      <c r="I136" s="336"/>
      <c r="J136" s="337"/>
      <c r="K136" s="337"/>
      <c r="L136" s="337"/>
      <c r="M136" s="337"/>
      <c r="N136" s="337"/>
      <c r="O136" s="337"/>
      <c r="P136" s="337"/>
      <c r="Q136" s="337"/>
      <c r="R136" s="337"/>
      <c r="S136" s="337"/>
      <c r="T136" s="337"/>
      <c r="U136" s="337"/>
      <c r="V136" s="337"/>
      <c r="W136" s="337"/>
      <c r="X136" s="337"/>
      <c r="Y136" s="337"/>
      <c r="Z136" s="337"/>
      <c r="AA136" s="337"/>
      <c r="AB136" s="338"/>
      <c r="AC136" s="2"/>
      <c r="AD136" s="2"/>
      <c r="AE136" s="117" t="s">
        <v>276</v>
      </c>
      <c r="AF136" s="4"/>
      <c r="AG136" s="4"/>
      <c r="AH136" s="4"/>
      <c r="AI136" s="4"/>
      <c r="AJ136" s="4"/>
      <c r="AK136" s="4"/>
      <c r="AL136" s="121"/>
      <c r="AM136" s="117" t="s">
        <v>131</v>
      </c>
      <c r="AN136" s="157"/>
      <c r="AO136" s="4"/>
      <c r="AP136" s="4"/>
      <c r="AQ136" s="4"/>
      <c r="AR136" s="4"/>
      <c r="AS136" s="4"/>
      <c r="AT136" s="4"/>
      <c r="AU136" s="4"/>
      <c r="AV136" s="4"/>
      <c r="AW136" s="4"/>
      <c r="AX136" s="4"/>
      <c r="AY136" s="4"/>
      <c r="AZ136" s="4"/>
      <c r="BA136" s="4"/>
      <c r="BB136" s="4"/>
      <c r="BC136" s="4"/>
      <c r="BD136" s="4"/>
      <c r="BE136" s="2"/>
      <c r="BF136" s="35"/>
    </row>
    <row r="137" spans="1:58" x14ac:dyDescent="0.15">
      <c r="A137" s="336"/>
      <c r="B137" s="337"/>
      <c r="C137" s="337"/>
      <c r="D137" s="337"/>
      <c r="E137" s="337"/>
      <c r="F137" s="337"/>
      <c r="G137" s="337"/>
      <c r="H137" s="338"/>
      <c r="I137" s="336"/>
      <c r="J137" s="337"/>
      <c r="K137" s="337"/>
      <c r="L137" s="337"/>
      <c r="M137" s="337"/>
      <c r="N137" s="337"/>
      <c r="O137" s="337"/>
      <c r="P137" s="337"/>
      <c r="Q137" s="337"/>
      <c r="R137" s="337"/>
      <c r="S137" s="337"/>
      <c r="T137" s="337"/>
      <c r="U137" s="337"/>
      <c r="V137" s="337"/>
      <c r="W137" s="337"/>
      <c r="X137" s="337"/>
      <c r="Y137" s="337"/>
      <c r="Z137" s="337"/>
      <c r="AA137" s="337"/>
      <c r="AB137" s="338"/>
      <c r="AC137" s="2"/>
      <c r="AD137" s="2"/>
      <c r="AE137" s="117"/>
      <c r="AF137" s="4"/>
      <c r="AG137" s="4"/>
      <c r="AH137" s="4"/>
      <c r="AI137" s="4"/>
      <c r="AJ137" s="4"/>
      <c r="AK137" s="493">
        <v>0.39583333333333331</v>
      </c>
      <c r="AL137" s="494"/>
      <c r="AM137" s="117" t="s">
        <v>132</v>
      </c>
      <c r="AN137" s="157"/>
      <c r="AO137" s="4"/>
      <c r="AP137" s="4"/>
      <c r="AQ137" s="4"/>
      <c r="AR137" s="4"/>
      <c r="AS137" s="4"/>
      <c r="AT137" s="4"/>
      <c r="AU137" s="4"/>
      <c r="AV137" s="4"/>
      <c r="AW137" s="4"/>
      <c r="AX137" s="4"/>
      <c r="AY137" s="4"/>
      <c r="AZ137" s="4"/>
      <c r="BA137" s="4"/>
      <c r="BB137" s="4"/>
      <c r="BC137" s="4"/>
      <c r="BD137" s="4"/>
      <c r="BE137" s="2"/>
      <c r="BF137" s="35"/>
    </row>
    <row r="138" spans="1:58" x14ac:dyDescent="0.15">
      <c r="A138" s="336"/>
      <c r="B138" s="337"/>
      <c r="C138" s="337"/>
      <c r="D138" s="337"/>
      <c r="E138" s="337"/>
      <c r="F138" s="337"/>
      <c r="G138" s="337"/>
      <c r="H138" s="338"/>
      <c r="I138" s="336"/>
      <c r="J138" s="337"/>
      <c r="K138" s="337"/>
      <c r="L138" s="337"/>
      <c r="M138" s="337"/>
      <c r="N138" s="337"/>
      <c r="O138" s="337"/>
      <c r="P138" s="337"/>
      <c r="Q138" s="337"/>
      <c r="R138" s="337"/>
      <c r="S138" s="337"/>
      <c r="T138" s="337"/>
      <c r="U138" s="337"/>
      <c r="V138" s="337"/>
      <c r="W138" s="337"/>
      <c r="X138" s="337"/>
      <c r="Y138" s="337"/>
      <c r="Z138" s="337"/>
      <c r="AA138" s="337"/>
      <c r="AB138" s="338"/>
      <c r="AE138" s="117"/>
      <c r="AF138" s="4"/>
      <c r="AG138" s="4"/>
      <c r="AH138" s="4"/>
      <c r="AI138" s="4"/>
      <c r="AJ138" s="4"/>
      <c r="AK138" s="493">
        <v>0.45833333333333331</v>
      </c>
      <c r="AL138" s="494"/>
      <c r="AM138" s="117" t="s">
        <v>133</v>
      </c>
      <c r="AN138" s="157"/>
      <c r="AO138" s="4"/>
      <c r="AP138" s="4"/>
      <c r="AQ138" s="4"/>
      <c r="AR138" s="4"/>
      <c r="AS138" s="4"/>
      <c r="AT138" s="4"/>
      <c r="AU138" s="4"/>
      <c r="AV138" s="4"/>
      <c r="AW138" s="4"/>
      <c r="AX138" s="4"/>
      <c r="AY138" s="4"/>
      <c r="AZ138" s="4"/>
      <c r="BA138" s="4"/>
      <c r="BB138" s="4"/>
      <c r="BC138" s="4"/>
      <c r="BD138" s="4"/>
      <c r="BE138" s="2"/>
      <c r="BF138" s="35"/>
    </row>
    <row r="139" spans="1:58" x14ac:dyDescent="0.15">
      <c r="A139" s="336"/>
      <c r="B139" s="337"/>
      <c r="C139" s="337"/>
      <c r="D139" s="337"/>
      <c r="E139" s="337"/>
      <c r="F139" s="337"/>
      <c r="G139" s="337"/>
      <c r="H139" s="338"/>
      <c r="I139" s="336"/>
      <c r="J139" s="337"/>
      <c r="K139" s="337"/>
      <c r="L139" s="337"/>
      <c r="M139" s="337"/>
      <c r="N139" s="337"/>
      <c r="O139" s="337"/>
      <c r="P139" s="337"/>
      <c r="Q139" s="337"/>
      <c r="R139" s="337"/>
      <c r="S139" s="337"/>
      <c r="T139" s="337"/>
      <c r="U139" s="337"/>
      <c r="V139" s="337"/>
      <c r="W139" s="337"/>
      <c r="X139" s="337"/>
      <c r="Y139" s="337"/>
      <c r="Z139" s="337"/>
      <c r="AA139" s="337"/>
      <c r="AB139" s="338"/>
      <c r="AE139" s="117"/>
      <c r="AF139" s="4"/>
      <c r="AG139" s="4"/>
      <c r="AH139" s="4"/>
      <c r="AI139" s="4"/>
      <c r="AJ139" s="4"/>
      <c r="AK139" s="493">
        <v>0.83333333333333337</v>
      </c>
      <c r="AL139" s="494"/>
      <c r="AM139" s="117" t="s">
        <v>127</v>
      </c>
      <c r="AN139" s="157"/>
      <c r="AO139" s="4"/>
      <c r="AP139" s="4"/>
      <c r="AQ139" s="4"/>
      <c r="AR139" s="4"/>
      <c r="AS139" s="4"/>
      <c r="AT139" s="4"/>
      <c r="AU139" s="4"/>
      <c r="AV139" s="4"/>
      <c r="AW139" s="4"/>
      <c r="AX139" s="4"/>
      <c r="AY139" s="4"/>
      <c r="AZ139" s="4"/>
      <c r="BA139" s="4"/>
      <c r="BB139" s="4"/>
      <c r="BC139" s="4"/>
      <c r="BD139" s="4"/>
      <c r="BE139" s="2"/>
      <c r="BF139" s="35"/>
    </row>
    <row r="140" spans="1:58" x14ac:dyDescent="0.15">
      <c r="A140" s="336"/>
      <c r="B140" s="337"/>
      <c r="C140" s="337"/>
      <c r="D140" s="337"/>
      <c r="E140" s="337"/>
      <c r="F140" s="337"/>
      <c r="G140" s="337"/>
      <c r="H140" s="338"/>
      <c r="I140" s="336"/>
      <c r="J140" s="337"/>
      <c r="K140" s="337"/>
      <c r="L140" s="337"/>
      <c r="M140" s="337"/>
      <c r="N140" s="337"/>
      <c r="O140" s="337"/>
      <c r="P140" s="337"/>
      <c r="Q140" s="337"/>
      <c r="R140" s="337"/>
      <c r="S140" s="337"/>
      <c r="T140" s="337"/>
      <c r="U140" s="337"/>
      <c r="V140" s="337"/>
      <c r="W140" s="337"/>
      <c r="X140" s="337"/>
      <c r="Y140" s="337"/>
      <c r="Z140" s="337"/>
      <c r="AA140" s="337"/>
      <c r="AB140" s="338"/>
      <c r="AE140" s="117"/>
      <c r="AF140" s="4"/>
      <c r="AG140" s="4"/>
      <c r="AH140" s="4"/>
      <c r="AI140" s="4"/>
      <c r="AJ140" s="4"/>
      <c r="AK140" s="4"/>
      <c r="AL140" s="121"/>
      <c r="AM140" s="117"/>
      <c r="AN140" s="157"/>
      <c r="AO140" s="4"/>
      <c r="AP140" s="4"/>
      <c r="AQ140" s="4"/>
      <c r="AR140" s="4"/>
      <c r="AS140" s="4"/>
      <c r="AT140" s="4"/>
      <c r="AU140" s="4"/>
      <c r="AV140" s="4"/>
      <c r="AW140" s="4"/>
      <c r="AX140" s="4"/>
      <c r="AY140" s="4"/>
      <c r="AZ140" s="4"/>
      <c r="BA140" s="4"/>
      <c r="BB140" s="4"/>
      <c r="BC140" s="4"/>
      <c r="BD140" s="4"/>
      <c r="BE140" s="2"/>
      <c r="BF140" s="35"/>
    </row>
    <row r="141" spans="1:58" x14ac:dyDescent="0.15">
      <c r="A141" s="336"/>
      <c r="B141" s="337"/>
      <c r="C141" s="337"/>
      <c r="D141" s="337"/>
      <c r="E141" s="337"/>
      <c r="F141" s="337"/>
      <c r="G141" s="337"/>
      <c r="H141" s="338"/>
      <c r="I141" s="336"/>
      <c r="J141" s="337"/>
      <c r="K141" s="337"/>
      <c r="L141" s="337"/>
      <c r="M141" s="337"/>
      <c r="N141" s="337"/>
      <c r="O141" s="337"/>
      <c r="P141" s="337"/>
      <c r="Q141" s="337"/>
      <c r="R141" s="337"/>
      <c r="S141" s="337"/>
      <c r="T141" s="337"/>
      <c r="U141" s="337"/>
      <c r="V141" s="337"/>
      <c r="W141" s="337"/>
      <c r="X141" s="337"/>
      <c r="Y141" s="337"/>
      <c r="Z141" s="337"/>
      <c r="AA141" s="337"/>
      <c r="AB141" s="338"/>
      <c r="AE141" s="117"/>
      <c r="AF141" s="4"/>
      <c r="AG141" s="4"/>
      <c r="AH141" s="4"/>
      <c r="AI141" s="4"/>
      <c r="AJ141" s="4"/>
      <c r="AK141" s="4"/>
      <c r="AL141" s="121"/>
      <c r="AM141" s="117"/>
      <c r="AN141" s="157"/>
      <c r="AO141" s="4"/>
      <c r="AP141" s="4"/>
      <c r="AQ141" s="4"/>
      <c r="AR141" s="4"/>
      <c r="AS141" s="4"/>
      <c r="AT141" s="4"/>
      <c r="AU141" s="4"/>
      <c r="AV141" s="4"/>
      <c r="AW141" s="4"/>
      <c r="AX141" s="4"/>
      <c r="AY141" s="4"/>
      <c r="AZ141" s="4"/>
      <c r="BA141" s="4"/>
      <c r="BB141" s="4"/>
      <c r="BC141" s="4"/>
      <c r="BD141" s="4"/>
      <c r="BE141" s="2"/>
      <c r="BF141" s="35"/>
    </row>
    <row r="142" spans="1:58" x14ac:dyDescent="0.15">
      <c r="A142" s="336"/>
      <c r="B142" s="337"/>
      <c r="C142" s="337"/>
      <c r="D142" s="337"/>
      <c r="E142" s="337"/>
      <c r="F142" s="337"/>
      <c r="G142" s="337"/>
      <c r="H142" s="338"/>
      <c r="I142" s="336"/>
      <c r="J142" s="337"/>
      <c r="K142" s="337"/>
      <c r="L142" s="337"/>
      <c r="M142" s="337"/>
      <c r="N142" s="337"/>
      <c r="O142" s="337"/>
      <c r="P142" s="337"/>
      <c r="Q142" s="337"/>
      <c r="R142" s="337"/>
      <c r="S142" s="337"/>
      <c r="T142" s="337"/>
      <c r="U142" s="337"/>
      <c r="V142" s="337"/>
      <c r="W142" s="337"/>
      <c r="X142" s="337"/>
      <c r="Y142" s="337"/>
      <c r="Z142" s="337"/>
      <c r="AA142" s="337"/>
      <c r="AB142" s="338"/>
      <c r="AE142" s="117" t="s">
        <v>277</v>
      </c>
      <c r="AF142" s="4"/>
      <c r="AG142" s="4"/>
      <c r="AH142" s="4"/>
      <c r="AI142" s="4"/>
      <c r="AJ142" s="4"/>
      <c r="AK142" s="4"/>
      <c r="AL142" s="121"/>
      <c r="AM142" s="117" t="s">
        <v>131</v>
      </c>
      <c r="AN142" s="157"/>
      <c r="AO142" s="4"/>
      <c r="AP142" s="4"/>
      <c r="AQ142" s="4"/>
      <c r="AR142" s="4"/>
      <c r="AS142" s="4"/>
      <c r="AT142" s="4"/>
      <c r="AU142" s="4"/>
      <c r="AV142" s="4"/>
      <c r="AW142" s="4"/>
      <c r="AX142" s="4"/>
      <c r="AY142" s="4"/>
      <c r="AZ142" s="4"/>
      <c r="BA142" s="4"/>
      <c r="BB142" s="4"/>
      <c r="BC142" s="4"/>
      <c r="BD142" s="4"/>
      <c r="BE142" s="2"/>
      <c r="BF142" s="35"/>
    </row>
    <row r="143" spans="1:58" x14ac:dyDescent="0.15">
      <c r="A143" s="336"/>
      <c r="B143" s="337"/>
      <c r="C143" s="337"/>
      <c r="D143" s="337"/>
      <c r="E143" s="337"/>
      <c r="F143" s="337"/>
      <c r="G143" s="337"/>
      <c r="H143" s="338"/>
      <c r="I143" s="336"/>
      <c r="J143" s="337"/>
      <c r="K143" s="337"/>
      <c r="L143" s="337"/>
      <c r="M143" s="337"/>
      <c r="N143" s="337"/>
      <c r="O143" s="337"/>
      <c r="P143" s="337"/>
      <c r="Q143" s="337"/>
      <c r="R143" s="337"/>
      <c r="S143" s="337"/>
      <c r="T143" s="337"/>
      <c r="U143" s="337"/>
      <c r="V143" s="337"/>
      <c r="W143" s="337"/>
      <c r="X143" s="337"/>
      <c r="Y143" s="337"/>
      <c r="Z143" s="337"/>
      <c r="AA143" s="337"/>
      <c r="AB143" s="338"/>
      <c r="AE143" s="117"/>
      <c r="AF143" s="4"/>
      <c r="AG143" s="4"/>
      <c r="AH143" s="4"/>
      <c r="AI143" s="4"/>
      <c r="AJ143" s="4"/>
      <c r="AK143" s="493">
        <v>0.39583333333333331</v>
      </c>
      <c r="AL143" s="494"/>
      <c r="AM143" s="117" t="s">
        <v>132</v>
      </c>
      <c r="AN143" s="157"/>
      <c r="AO143" s="4"/>
      <c r="AP143" s="4"/>
      <c r="AQ143" s="4"/>
      <c r="AR143" s="4"/>
      <c r="AS143" s="4"/>
      <c r="AT143" s="4"/>
      <c r="AU143" s="4"/>
      <c r="AV143" s="4"/>
      <c r="AW143" s="4"/>
      <c r="AX143" s="4"/>
      <c r="AY143" s="4"/>
      <c r="AZ143" s="4"/>
      <c r="BA143" s="4"/>
      <c r="BB143" s="4"/>
      <c r="BC143" s="4"/>
      <c r="BD143" s="4"/>
      <c r="BE143" s="2"/>
      <c r="BF143" s="35"/>
    </row>
    <row r="144" spans="1:58" x14ac:dyDescent="0.15">
      <c r="A144" s="336"/>
      <c r="B144" s="337"/>
      <c r="C144" s="337"/>
      <c r="D144" s="337"/>
      <c r="E144" s="337"/>
      <c r="F144" s="337"/>
      <c r="G144" s="337"/>
      <c r="H144" s="338"/>
      <c r="I144" s="336"/>
      <c r="J144" s="337"/>
      <c r="K144" s="337"/>
      <c r="L144" s="337"/>
      <c r="M144" s="337"/>
      <c r="N144" s="337"/>
      <c r="O144" s="337"/>
      <c r="P144" s="337"/>
      <c r="Q144" s="337"/>
      <c r="R144" s="337"/>
      <c r="S144" s="337"/>
      <c r="T144" s="337"/>
      <c r="U144" s="337"/>
      <c r="V144" s="337"/>
      <c r="W144" s="337"/>
      <c r="X144" s="337"/>
      <c r="Y144" s="337"/>
      <c r="Z144" s="337"/>
      <c r="AA144" s="337"/>
      <c r="AB144" s="338"/>
      <c r="AE144" s="117"/>
      <c r="AF144" s="4"/>
      <c r="AG144" s="4"/>
      <c r="AH144" s="4"/>
      <c r="AI144" s="4"/>
      <c r="AJ144" s="4"/>
      <c r="AK144" s="493">
        <v>0.45833333333333331</v>
      </c>
      <c r="AL144" s="494"/>
      <c r="AM144" s="117" t="s">
        <v>133</v>
      </c>
      <c r="AN144" s="157"/>
      <c r="AO144" s="4"/>
      <c r="AP144" s="4"/>
      <c r="AQ144" s="4"/>
      <c r="AR144" s="4"/>
      <c r="AS144" s="4"/>
      <c r="AT144" s="4"/>
      <c r="AU144" s="4"/>
      <c r="AV144" s="4"/>
      <c r="AW144" s="4"/>
      <c r="AX144" s="4"/>
      <c r="AY144" s="4"/>
      <c r="AZ144" s="4"/>
      <c r="BA144" s="4"/>
      <c r="BB144" s="4"/>
      <c r="BC144" s="4"/>
      <c r="BD144" s="4"/>
      <c r="BE144" s="2"/>
      <c r="BF144" s="35"/>
    </row>
    <row r="145" spans="1:58" x14ac:dyDescent="0.15">
      <c r="A145" s="336"/>
      <c r="B145" s="337"/>
      <c r="C145" s="337"/>
      <c r="D145" s="337"/>
      <c r="E145" s="337"/>
      <c r="F145" s="337"/>
      <c r="G145" s="337"/>
      <c r="H145" s="338"/>
      <c r="I145" s="336"/>
      <c r="J145" s="337"/>
      <c r="K145" s="337"/>
      <c r="L145" s="337"/>
      <c r="M145" s="337"/>
      <c r="N145" s="337"/>
      <c r="O145" s="337"/>
      <c r="P145" s="337"/>
      <c r="Q145" s="337"/>
      <c r="R145" s="337"/>
      <c r="S145" s="337"/>
      <c r="T145" s="337"/>
      <c r="U145" s="337"/>
      <c r="V145" s="337"/>
      <c r="W145" s="337"/>
      <c r="X145" s="337"/>
      <c r="Y145" s="337"/>
      <c r="Z145" s="337"/>
      <c r="AA145" s="337"/>
      <c r="AB145" s="338"/>
      <c r="AE145" s="117"/>
      <c r="AF145" s="4"/>
      <c r="AG145" s="4"/>
      <c r="AH145" s="4"/>
      <c r="AI145" s="4"/>
      <c r="AJ145" s="4"/>
      <c r="AK145" s="493">
        <v>0.83333333333333337</v>
      </c>
      <c r="AL145" s="494"/>
      <c r="AM145" s="117" t="s">
        <v>127</v>
      </c>
      <c r="AN145" s="157"/>
      <c r="AO145" s="4"/>
      <c r="AP145" s="4"/>
      <c r="AQ145" s="4"/>
      <c r="AR145" s="4"/>
      <c r="AS145" s="4"/>
      <c r="AT145" s="4"/>
      <c r="AU145" s="4"/>
      <c r="AV145" s="4"/>
      <c r="AW145" s="4"/>
      <c r="AX145" s="4"/>
      <c r="AY145" s="4"/>
      <c r="AZ145" s="4"/>
      <c r="BA145" s="4"/>
      <c r="BB145" s="4"/>
      <c r="BC145" s="4"/>
      <c r="BD145" s="4"/>
      <c r="BE145" s="2"/>
      <c r="BF145" s="35"/>
    </row>
    <row r="146" spans="1:58" x14ac:dyDescent="0.15">
      <c r="A146" s="336"/>
      <c r="B146" s="337"/>
      <c r="C146" s="337"/>
      <c r="D146" s="337"/>
      <c r="E146" s="337"/>
      <c r="F146" s="337"/>
      <c r="G146" s="337"/>
      <c r="H146" s="338"/>
      <c r="I146" s="336"/>
      <c r="J146" s="337"/>
      <c r="K146" s="337"/>
      <c r="L146" s="337"/>
      <c r="M146" s="337"/>
      <c r="N146" s="337"/>
      <c r="O146" s="337"/>
      <c r="P146" s="337"/>
      <c r="Q146" s="337"/>
      <c r="R146" s="337"/>
      <c r="S146" s="337"/>
      <c r="T146" s="337"/>
      <c r="U146" s="337"/>
      <c r="V146" s="337"/>
      <c r="W146" s="337"/>
      <c r="X146" s="337"/>
      <c r="Y146" s="337"/>
      <c r="Z146" s="337"/>
      <c r="AA146" s="337"/>
      <c r="AB146" s="338"/>
      <c r="AE146" s="117"/>
      <c r="AF146" s="4"/>
      <c r="AG146" s="4"/>
      <c r="AH146" s="4"/>
      <c r="AI146" s="4"/>
      <c r="AJ146" s="4"/>
      <c r="AK146" s="204"/>
      <c r="AL146" s="205"/>
      <c r="AM146" s="117"/>
      <c r="AN146" s="157"/>
      <c r="AO146" s="4"/>
      <c r="AP146" s="4"/>
      <c r="AQ146" s="4"/>
      <c r="AR146" s="4"/>
      <c r="AS146" s="4"/>
      <c r="AT146" s="4"/>
      <c r="AU146" s="4"/>
      <c r="AV146" s="4"/>
      <c r="AW146" s="4"/>
      <c r="AX146" s="4"/>
      <c r="AY146" s="4"/>
      <c r="AZ146" s="4"/>
      <c r="BA146" s="4"/>
      <c r="BB146" s="4"/>
      <c r="BC146" s="4"/>
      <c r="BD146" s="4"/>
      <c r="BE146" s="2"/>
      <c r="BF146" s="35"/>
    </row>
    <row r="147" spans="1:58" x14ac:dyDescent="0.15">
      <c r="A147" s="336"/>
      <c r="B147" s="337"/>
      <c r="C147" s="337"/>
      <c r="D147" s="337"/>
      <c r="E147" s="337"/>
      <c r="F147" s="337"/>
      <c r="G147" s="337"/>
      <c r="H147" s="338"/>
      <c r="I147" s="336"/>
      <c r="J147" s="337"/>
      <c r="K147" s="337"/>
      <c r="L147" s="337"/>
      <c r="M147" s="337"/>
      <c r="N147" s="337"/>
      <c r="O147" s="337"/>
      <c r="P147" s="337"/>
      <c r="Q147" s="337"/>
      <c r="R147" s="337"/>
      <c r="S147" s="337"/>
      <c r="T147" s="337"/>
      <c r="U147" s="337"/>
      <c r="V147" s="337"/>
      <c r="W147" s="337"/>
      <c r="X147" s="337"/>
      <c r="Y147" s="337"/>
      <c r="Z147" s="337"/>
      <c r="AA147" s="337"/>
      <c r="AB147" s="338"/>
      <c r="AE147" s="117"/>
      <c r="AF147" s="4"/>
      <c r="AG147" s="4"/>
      <c r="AH147" s="4"/>
      <c r="AI147" s="4"/>
      <c r="AJ147" s="4"/>
      <c r="AK147" s="204"/>
      <c r="AL147" s="205"/>
      <c r="AM147" s="117"/>
      <c r="AN147" s="157"/>
      <c r="AO147" s="4"/>
      <c r="AP147" s="4"/>
      <c r="AQ147" s="4"/>
      <c r="AR147" s="4"/>
      <c r="AS147" s="4"/>
      <c r="AT147" s="4"/>
      <c r="AU147" s="4"/>
      <c r="AV147" s="4"/>
      <c r="AW147" s="4"/>
      <c r="AX147" s="4"/>
      <c r="AY147" s="4"/>
      <c r="AZ147" s="4"/>
      <c r="BA147" s="4"/>
      <c r="BB147" s="4"/>
      <c r="BC147" s="4"/>
      <c r="BD147" s="4"/>
      <c r="BE147" s="2"/>
      <c r="BF147" s="35"/>
    </row>
    <row r="148" spans="1:58" x14ac:dyDescent="0.15">
      <c r="A148" s="336"/>
      <c r="B148" s="337"/>
      <c r="C148" s="337"/>
      <c r="D148" s="337"/>
      <c r="E148" s="337"/>
      <c r="F148" s="337"/>
      <c r="G148" s="337"/>
      <c r="H148" s="338"/>
      <c r="I148" s="336"/>
      <c r="J148" s="337"/>
      <c r="K148" s="337"/>
      <c r="L148" s="337"/>
      <c r="M148" s="337"/>
      <c r="N148" s="337"/>
      <c r="O148" s="337"/>
      <c r="P148" s="337"/>
      <c r="Q148" s="337"/>
      <c r="R148" s="337"/>
      <c r="S148" s="337"/>
      <c r="T148" s="337"/>
      <c r="U148" s="337"/>
      <c r="V148" s="337"/>
      <c r="W148" s="337"/>
      <c r="X148" s="337"/>
      <c r="Y148" s="337"/>
      <c r="Z148" s="337"/>
      <c r="AA148" s="337"/>
      <c r="AB148" s="338"/>
      <c r="AE148" s="117" t="s">
        <v>274</v>
      </c>
      <c r="AF148" s="4"/>
      <c r="AG148" s="4"/>
      <c r="AH148" s="4"/>
      <c r="AI148" s="4"/>
      <c r="AJ148" s="4"/>
      <c r="AK148" s="4"/>
      <c r="AL148" s="121"/>
      <c r="AM148" s="117" t="s">
        <v>123</v>
      </c>
      <c r="AN148" s="157"/>
      <c r="AO148" s="4"/>
      <c r="AP148" s="4"/>
      <c r="AQ148" s="4"/>
      <c r="AR148" s="4"/>
      <c r="AS148" s="4"/>
      <c r="AT148" s="4"/>
      <c r="AU148" s="4"/>
      <c r="AV148" s="4"/>
      <c r="AW148" s="4"/>
      <c r="AX148" s="4"/>
      <c r="AY148" s="4"/>
      <c r="AZ148" s="4"/>
      <c r="BA148" s="4"/>
      <c r="BB148" s="4"/>
      <c r="BC148" s="4"/>
      <c r="BD148" s="4"/>
      <c r="BE148" s="2"/>
      <c r="BF148" s="35"/>
    </row>
    <row r="149" spans="1:58" x14ac:dyDescent="0.15">
      <c r="A149" s="336"/>
      <c r="B149" s="337"/>
      <c r="C149" s="337"/>
      <c r="D149" s="337"/>
      <c r="E149" s="337"/>
      <c r="F149" s="337"/>
      <c r="G149" s="337"/>
      <c r="H149" s="338"/>
      <c r="I149" s="336"/>
      <c r="J149" s="337"/>
      <c r="K149" s="337"/>
      <c r="L149" s="337"/>
      <c r="M149" s="337"/>
      <c r="N149" s="337"/>
      <c r="O149" s="337"/>
      <c r="P149" s="337"/>
      <c r="Q149" s="337"/>
      <c r="R149" s="337"/>
      <c r="S149" s="337"/>
      <c r="T149" s="337"/>
      <c r="U149" s="337"/>
      <c r="V149" s="337"/>
      <c r="W149" s="337"/>
      <c r="X149" s="337"/>
      <c r="Y149" s="337"/>
      <c r="Z149" s="337"/>
      <c r="AA149" s="337"/>
      <c r="AB149" s="338"/>
      <c r="AE149" s="117"/>
      <c r="AF149" s="4"/>
      <c r="AG149" s="4"/>
      <c r="AH149" s="4"/>
      <c r="AI149" s="4"/>
      <c r="AJ149" s="4"/>
      <c r="AK149" s="493">
        <v>0.54166666666666663</v>
      </c>
      <c r="AL149" s="494"/>
      <c r="AM149" s="117" t="s">
        <v>134</v>
      </c>
      <c r="AN149" s="157"/>
      <c r="AO149" s="4"/>
      <c r="AP149" s="4" t="s">
        <v>135</v>
      </c>
      <c r="AQ149" s="4"/>
      <c r="AR149" s="4"/>
      <c r="AS149" s="4"/>
      <c r="AT149" s="4"/>
      <c r="AU149" s="4"/>
      <c r="AV149" s="4"/>
      <c r="AW149" s="4"/>
      <c r="AX149" s="4"/>
      <c r="AY149" s="4"/>
      <c r="AZ149" s="4"/>
      <c r="BA149" s="4"/>
      <c r="BB149" s="4"/>
      <c r="BC149" s="4"/>
      <c r="BD149" s="4"/>
      <c r="BE149" s="2"/>
      <c r="BF149" s="35"/>
    </row>
    <row r="150" spans="1:58" x14ac:dyDescent="0.15">
      <c r="A150" s="336"/>
      <c r="B150" s="337"/>
      <c r="C150" s="337"/>
      <c r="D150" s="337"/>
      <c r="E150" s="337"/>
      <c r="F150" s="337"/>
      <c r="G150" s="337"/>
      <c r="H150" s="338"/>
      <c r="I150" s="336"/>
      <c r="J150" s="337"/>
      <c r="K150" s="337"/>
      <c r="L150" s="337"/>
      <c r="M150" s="337"/>
      <c r="N150" s="337"/>
      <c r="O150" s="337"/>
      <c r="P150" s="337"/>
      <c r="Q150" s="337"/>
      <c r="R150" s="337"/>
      <c r="S150" s="337"/>
      <c r="T150" s="337"/>
      <c r="U150" s="337"/>
      <c r="V150" s="337"/>
      <c r="W150" s="337"/>
      <c r="X150" s="337"/>
      <c r="Y150" s="337"/>
      <c r="Z150" s="337"/>
      <c r="AA150" s="337"/>
      <c r="AB150" s="338"/>
      <c r="AE150" s="117"/>
      <c r="AF150" s="4"/>
      <c r="AG150" s="4"/>
      <c r="AH150" s="4"/>
      <c r="AI150" s="4"/>
      <c r="AJ150" s="4"/>
      <c r="AK150" s="4"/>
      <c r="AL150" s="121"/>
      <c r="AM150" s="117"/>
      <c r="AN150" s="157"/>
      <c r="AO150" s="4"/>
      <c r="AP150" s="4"/>
      <c r="AQ150" s="4"/>
      <c r="AR150" s="4"/>
      <c r="AS150" s="4"/>
      <c r="AT150" s="4"/>
      <c r="AU150" s="4"/>
      <c r="AV150" s="4"/>
      <c r="AW150" s="4"/>
      <c r="AX150" s="4"/>
      <c r="AY150" s="4"/>
      <c r="AZ150" s="4"/>
      <c r="BA150" s="4"/>
      <c r="BB150" s="4"/>
      <c r="BC150" s="4"/>
      <c r="BD150" s="4"/>
      <c r="BE150" s="2"/>
      <c r="BF150" s="35"/>
    </row>
    <row r="151" spans="1:58" x14ac:dyDescent="0.15">
      <c r="A151" s="336"/>
      <c r="B151" s="337"/>
      <c r="C151" s="337"/>
      <c r="D151" s="337"/>
      <c r="E151" s="337"/>
      <c r="F151" s="337"/>
      <c r="G151" s="337"/>
      <c r="H151" s="338"/>
      <c r="I151" s="336"/>
      <c r="J151" s="337"/>
      <c r="K151" s="337"/>
      <c r="L151" s="337"/>
      <c r="M151" s="337"/>
      <c r="N151" s="337"/>
      <c r="O151" s="337"/>
      <c r="P151" s="337"/>
      <c r="Q151" s="337"/>
      <c r="R151" s="337"/>
      <c r="S151" s="337"/>
      <c r="T151" s="337"/>
      <c r="U151" s="337"/>
      <c r="V151" s="337"/>
      <c r="W151" s="337"/>
      <c r="X151" s="337"/>
      <c r="Y151" s="337"/>
      <c r="Z151" s="337"/>
      <c r="AA151" s="337"/>
      <c r="AB151" s="338"/>
      <c r="AE151" s="117"/>
      <c r="AF151" s="4"/>
      <c r="AG151" s="4"/>
      <c r="AH151" s="4"/>
      <c r="AI151" s="4"/>
      <c r="AJ151" s="4"/>
      <c r="AK151" s="4"/>
      <c r="AL151" s="121"/>
      <c r="AM151" s="117" t="s">
        <v>128</v>
      </c>
      <c r="AN151" s="157"/>
      <c r="AO151" s="4"/>
      <c r="AP151" s="4"/>
      <c r="AQ151" s="4"/>
      <c r="AR151" s="4"/>
      <c r="AS151" s="4"/>
      <c r="AT151" s="4"/>
      <c r="AU151" s="4"/>
      <c r="AV151" s="4"/>
      <c r="AW151" s="4"/>
      <c r="AX151" s="4"/>
      <c r="AY151" s="4"/>
      <c r="AZ151" s="4"/>
      <c r="BA151" s="4"/>
      <c r="BB151" s="4"/>
      <c r="BC151" s="4"/>
      <c r="BD151" s="4"/>
      <c r="BE151" s="2"/>
      <c r="BF151" s="35"/>
    </row>
    <row r="152" spans="1:58" x14ac:dyDescent="0.15">
      <c r="A152" s="336"/>
      <c r="B152" s="337"/>
      <c r="C152" s="337"/>
      <c r="D152" s="337"/>
      <c r="E152" s="337"/>
      <c r="F152" s="337"/>
      <c r="G152" s="337"/>
      <c r="H152" s="338"/>
      <c r="I152" s="336"/>
      <c r="J152" s="337"/>
      <c r="K152" s="337"/>
      <c r="L152" s="337"/>
      <c r="M152" s="337"/>
      <c r="N152" s="337"/>
      <c r="O152" s="337"/>
      <c r="P152" s="337"/>
      <c r="Q152" s="337"/>
      <c r="R152" s="337"/>
      <c r="S152" s="337"/>
      <c r="T152" s="337"/>
      <c r="U152" s="337"/>
      <c r="V152" s="337"/>
      <c r="W152" s="337"/>
      <c r="X152" s="337"/>
      <c r="Y152" s="337"/>
      <c r="Z152" s="337"/>
      <c r="AA152" s="337"/>
      <c r="AB152" s="338"/>
      <c r="AE152" s="117"/>
      <c r="AF152" s="4"/>
      <c r="AG152" s="4"/>
      <c r="AH152" s="4"/>
      <c r="AI152" s="4"/>
      <c r="AJ152" s="4"/>
      <c r="AK152" s="493">
        <v>0.55208333333333337</v>
      </c>
      <c r="AL152" s="494"/>
      <c r="AM152" s="117" t="s">
        <v>136</v>
      </c>
      <c r="AN152" s="157"/>
      <c r="AO152" s="4"/>
      <c r="AP152" s="4" t="s">
        <v>137</v>
      </c>
      <c r="AQ152" s="4"/>
      <c r="AR152" s="4"/>
      <c r="AS152" s="4"/>
      <c r="AT152" s="4"/>
      <c r="AU152" s="4"/>
      <c r="AV152" s="4"/>
      <c r="AW152" s="4"/>
      <c r="AX152" s="4"/>
      <c r="AY152" s="4"/>
      <c r="AZ152" s="4"/>
      <c r="BA152" s="4"/>
      <c r="BB152" s="4"/>
      <c r="BC152" s="4"/>
      <c r="BD152" s="4"/>
      <c r="BE152" s="2"/>
      <c r="BF152" s="35"/>
    </row>
    <row r="153" spans="1:58" x14ac:dyDescent="0.15">
      <c r="A153" s="336"/>
      <c r="B153" s="337"/>
      <c r="C153" s="337"/>
      <c r="D153" s="337"/>
      <c r="E153" s="337"/>
      <c r="F153" s="337"/>
      <c r="G153" s="337"/>
      <c r="H153" s="338"/>
      <c r="I153" s="336"/>
      <c r="J153" s="337"/>
      <c r="K153" s="337"/>
      <c r="L153" s="337"/>
      <c r="M153" s="337"/>
      <c r="N153" s="337"/>
      <c r="O153" s="337"/>
      <c r="P153" s="337"/>
      <c r="Q153" s="337"/>
      <c r="R153" s="337"/>
      <c r="S153" s="337"/>
      <c r="T153" s="337"/>
      <c r="U153" s="337"/>
      <c r="V153" s="337"/>
      <c r="W153" s="337"/>
      <c r="X153" s="337"/>
      <c r="Y153" s="337"/>
      <c r="Z153" s="337"/>
      <c r="AA153" s="337"/>
      <c r="AB153" s="338"/>
      <c r="AE153" s="117"/>
      <c r="AF153" s="4"/>
      <c r="AG153" s="4"/>
      <c r="AH153" s="4"/>
      <c r="AI153" s="4"/>
      <c r="AJ153" s="4"/>
      <c r="AK153" s="4"/>
      <c r="AL153" s="121"/>
      <c r="AM153" s="117"/>
      <c r="AN153" s="157"/>
      <c r="AO153" s="4"/>
      <c r="AP153" s="4"/>
      <c r="AQ153" s="4"/>
      <c r="AR153" s="4"/>
      <c r="AS153" s="4"/>
      <c r="AT153" s="4"/>
      <c r="AU153" s="4"/>
      <c r="AV153" s="4"/>
      <c r="AW153" s="4"/>
      <c r="AX153" s="4"/>
      <c r="AY153" s="4"/>
      <c r="AZ153" s="4"/>
      <c r="BA153" s="4"/>
      <c r="BB153" s="4"/>
      <c r="BC153" s="4"/>
      <c r="BD153" s="4"/>
      <c r="BE153" s="2"/>
      <c r="BF153" s="35"/>
    </row>
    <row r="154" spans="1:58" x14ac:dyDescent="0.15">
      <c r="A154" s="336"/>
      <c r="B154" s="337"/>
      <c r="C154" s="337"/>
      <c r="D154" s="337"/>
      <c r="E154" s="337"/>
      <c r="F154" s="337"/>
      <c r="G154" s="337"/>
      <c r="H154" s="338"/>
      <c r="I154" s="336"/>
      <c r="J154" s="337"/>
      <c r="K154" s="337"/>
      <c r="L154" s="337"/>
      <c r="M154" s="337"/>
      <c r="N154" s="337"/>
      <c r="O154" s="337"/>
      <c r="P154" s="337"/>
      <c r="Q154" s="337"/>
      <c r="R154" s="337"/>
      <c r="S154" s="337"/>
      <c r="T154" s="337"/>
      <c r="U154" s="337"/>
      <c r="V154" s="337"/>
      <c r="W154" s="337"/>
      <c r="X154" s="337"/>
      <c r="Y154" s="337"/>
      <c r="Z154" s="337"/>
      <c r="AA154" s="337"/>
      <c r="AB154" s="338"/>
      <c r="AE154" s="117"/>
      <c r="AF154" s="4"/>
      <c r="AG154" s="4"/>
      <c r="AH154" s="4"/>
      <c r="AI154" s="4"/>
      <c r="AJ154" s="4"/>
      <c r="AK154" s="4"/>
      <c r="AL154" s="121"/>
      <c r="AM154" s="117"/>
      <c r="AN154" s="157"/>
      <c r="AO154" s="4"/>
      <c r="AP154" s="4"/>
      <c r="AQ154" s="4"/>
      <c r="AR154" s="4"/>
      <c r="AS154" s="4"/>
      <c r="AT154" s="4"/>
      <c r="AU154" s="4"/>
      <c r="AV154" s="4"/>
      <c r="AW154" s="4"/>
      <c r="AX154" s="4"/>
      <c r="AY154" s="4"/>
      <c r="AZ154" s="4"/>
      <c r="BA154" s="4"/>
      <c r="BB154" s="4"/>
      <c r="BC154" s="4"/>
      <c r="BD154" s="4"/>
      <c r="BE154" s="2"/>
      <c r="BF154" s="35"/>
    </row>
    <row r="155" spans="1:58" x14ac:dyDescent="0.15">
      <c r="A155" s="336"/>
      <c r="B155" s="337"/>
      <c r="C155" s="337"/>
      <c r="D155" s="337"/>
      <c r="E155" s="337"/>
      <c r="F155" s="337"/>
      <c r="G155" s="337"/>
      <c r="H155" s="338"/>
      <c r="I155" s="336"/>
      <c r="J155" s="337"/>
      <c r="K155" s="337"/>
      <c r="L155" s="337"/>
      <c r="M155" s="337"/>
      <c r="N155" s="337"/>
      <c r="O155" s="337"/>
      <c r="P155" s="337"/>
      <c r="Q155" s="337"/>
      <c r="R155" s="337"/>
      <c r="S155" s="337"/>
      <c r="T155" s="337"/>
      <c r="U155" s="337"/>
      <c r="V155" s="337"/>
      <c r="W155" s="337"/>
      <c r="X155" s="337"/>
      <c r="Y155" s="337"/>
      <c r="Z155" s="337"/>
      <c r="AA155" s="337"/>
      <c r="AB155" s="338"/>
      <c r="AE155" s="117"/>
      <c r="AF155" s="4"/>
      <c r="AG155" s="4"/>
      <c r="AH155" s="4"/>
      <c r="AI155" s="4"/>
      <c r="AJ155" s="4"/>
      <c r="AK155" s="4"/>
      <c r="AL155" s="121"/>
      <c r="AM155" s="117"/>
      <c r="AN155" s="157"/>
      <c r="AO155" s="4"/>
      <c r="AP155" s="4"/>
      <c r="AQ155" s="4"/>
      <c r="AR155" s="4"/>
      <c r="AS155" s="4"/>
      <c r="AT155" s="4"/>
      <c r="AU155" s="4"/>
      <c r="AV155" s="4"/>
      <c r="AW155" s="4"/>
      <c r="AX155" s="4"/>
      <c r="AY155" s="4"/>
      <c r="AZ155" s="4"/>
      <c r="BA155" s="4"/>
      <c r="BB155" s="4"/>
      <c r="BC155" s="4"/>
      <c r="BD155" s="4"/>
      <c r="BE155" s="2"/>
      <c r="BF155" s="35"/>
    </row>
    <row r="156" spans="1:58" x14ac:dyDescent="0.15">
      <c r="A156" s="336"/>
      <c r="B156" s="337"/>
      <c r="C156" s="337"/>
      <c r="D156" s="337"/>
      <c r="E156" s="337"/>
      <c r="F156" s="337"/>
      <c r="G156" s="337"/>
      <c r="H156" s="338"/>
      <c r="I156" s="336"/>
      <c r="J156" s="337"/>
      <c r="K156" s="337"/>
      <c r="L156" s="337"/>
      <c r="M156" s="337"/>
      <c r="N156" s="337"/>
      <c r="O156" s="337"/>
      <c r="P156" s="337"/>
      <c r="Q156" s="337"/>
      <c r="R156" s="337"/>
      <c r="S156" s="337"/>
      <c r="T156" s="337"/>
      <c r="U156" s="337"/>
      <c r="V156" s="337"/>
      <c r="W156" s="337"/>
      <c r="X156" s="337"/>
      <c r="Y156" s="337"/>
      <c r="Z156" s="337"/>
      <c r="AA156" s="337"/>
      <c r="AB156" s="338"/>
      <c r="AE156" s="117"/>
      <c r="AF156" s="4"/>
      <c r="AG156" s="4"/>
      <c r="AH156" s="4"/>
      <c r="AI156" s="4"/>
      <c r="AJ156" s="4"/>
      <c r="AK156" s="4"/>
      <c r="AL156" s="121"/>
      <c r="AM156" s="117"/>
      <c r="AN156" s="157"/>
      <c r="AO156" s="4"/>
      <c r="AP156" s="4"/>
      <c r="AQ156" s="4"/>
      <c r="AR156" s="4"/>
      <c r="AS156" s="4"/>
      <c r="AT156" s="4"/>
      <c r="AU156" s="4"/>
      <c r="AV156" s="4"/>
      <c r="AW156" s="4"/>
      <c r="AX156" s="4"/>
      <c r="AY156" s="4"/>
      <c r="AZ156" s="4"/>
      <c r="BA156" s="4"/>
      <c r="BB156" s="4"/>
      <c r="BC156" s="4"/>
      <c r="BD156" s="4"/>
      <c r="BE156" s="2"/>
      <c r="BF156" s="35"/>
    </row>
    <row r="157" spans="1:58" x14ac:dyDescent="0.15">
      <c r="A157" s="336"/>
      <c r="B157" s="337"/>
      <c r="C157" s="337"/>
      <c r="D157" s="337"/>
      <c r="E157" s="337"/>
      <c r="F157" s="337"/>
      <c r="G157" s="337"/>
      <c r="H157" s="338"/>
      <c r="I157" s="336"/>
      <c r="J157" s="337"/>
      <c r="K157" s="337"/>
      <c r="L157" s="337"/>
      <c r="M157" s="337"/>
      <c r="N157" s="337"/>
      <c r="O157" s="337"/>
      <c r="P157" s="337"/>
      <c r="Q157" s="337"/>
      <c r="R157" s="337"/>
      <c r="S157" s="337"/>
      <c r="T157" s="337"/>
      <c r="U157" s="337"/>
      <c r="V157" s="337"/>
      <c r="W157" s="337"/>
      <c r="X157" s="337"/>
      <c r="Y157" s="337"/>
      <c r="Z157" s="337"/>
      <c r="AA157" s="337"/>
      <c r="AB157" s="338"/>
      <c r="AE157" s="117"/>
      <c r="AF157" s="4"/>
      <c r="AG157" s="4"/>
      <c r="AH157" s="4"/>
      <c r="AI157" s="4"/>
      <c r="AJ157" s="4"/>
      <c r="AK157" s="4"/>
      <c r="AL157" s="121"/>
      <c r="AM157" s="117"/>
      <c r="AN157" s="157"/>
      <c r="AO157" s="4"/>
      <c r="AP157" s="4"/>
      <c r="AQ157" s="4"/>
      <c r="AR157" s="4"/>
      <c r="AS157" s="4"/>
      <c r="AT157" s="4"/>
      <c r="AU157" s="4"/>
      <c r="AV157" s="4"/>
      <c r="AW157" s="4"/>
      <c r="AX157" s="4"/>
      <c r="AY157" s="4"/>
      <c r="AZ157" s="4"/>
      <c r="BA157" s="4"/>
      <c r="BB157" s="4"/>
      <c r="BC157" s="4"/>
      <c r="BD157" s="4"/>
      <c r="BE157" s="2"/>
      <c r="BF157" s="35"/>
    </row>
    <row r="158" spans="1:58" x14ac:dyDescent="0.15">
      <c r="A158" s="336"/>
      <c r="B158" s="337"/>
      <c r="C158" s="337"/>
      <c r="D158" s="337"/>
      <c r="E158" s="337"/>
      <c r="F158" s="337"/>
      <c r="G158" s="337"/>
      <c r="H158" s="338"/>
      <c r="I158" s="336"/>
      <c r="J158" s="337"/>
      <c r="K158" s="337"/>
      <c r="L158" s="337"/>
      <c r="M158" s="337"/>
      <c r="N158" s="337"/>
      <c r="O158" s="337"/>
      <c r="P158" s="337"/>
      <c r="Q158" s="337"/>
      <c r="R158" s="337"/>
      <c r="S158" s="337"/>
      <c r="T158" s="337"/>
      <c r="U158" s="337"/>
      <c r="V158" s="337"/>
      <c r="W158" s="337"/>
      <c r="X158" s="337"/>
      <c r="Y158" s="337"/>
      <c r="Z158" s="337"/>
      <c r="AA158" s="337"/>
      <c r="AB158" s="338"/>
      <c r="AE158" s="117"/>
      <c r="AF158" s="4"/>
      <c r="AG158" s="4"/>
      <c r="AH158" s="4"/>
      <c r="AI158" s="4"/>
      <c r="AJ158" s="4"/>
      <c r="AK158" s="4"/>
      <c r="AL158" s="121"/>
      <c r="AM158" s="117"/>
      <c r="AN158" s="157"/>
      <c r="AO158" s="4"/>
      <c r="AP158" s="4"/>
      <c r="AQ158" s="4"/>
      <c r="AR158" s="4"/>
      <c r="AS158" s="4"/>
      <c r="AT158" s="4"/>
      <c r="AU158" s="4"/>
      <c r="AV158" s="4"/>
      <c r="AW158" s="4"/>
      <c r="AX158" s="4"/>
      <c r="AY158" s="4"/>
      <c r="AZ158" s="4"/>
      <c r="BA158" s="4"/>
      <c r="BB158" s="4"/>
      <c r="BC158" s="4"/>
      <c r="BD158" s="4"/>
      <c r="BE158" s="2"/>
      <c r="BF158" s="35"/>
    </row>
    <row r="159" spans="1:58" x14ac:dyDescent="0.15">
      <c r="A159" s="336"/>
      <c r="B159" s="337"/>
      <c r="C159" s="337"/>
      <c r="D159" s="337"/>
      <c r="E159" s="337"/>
      <c r="F159" s="337"/>
      <c r="G159" s="337"/>
      <c r="H159" s="338"/>
      <c r="I159" s="336"/>
      <c r="J159" s="337"/>
      <c r="K159" s="337"/>
      <c r="L159" s="337"/>
      <c r="M159" s="337"/>
      <c r="N159" s="337"/>
      <c r="O159" s="337"/>
      <c r="P159" s="337"/>
      <c r="Q159" s="337"/>
      <c r="R159" s="337"/>
      <c r="S159" s="337"/>
      <c r="T159" s="337"/>
      <c r="U159" s="337"/>
      <c r="V159" s="337"/>
      <c r="W159" s="337"/>
      <c r="X159" s="337"/>
      <c r="Y159" s="337"/>
      <c r="Z159" s="337"/>
      <c r="AA159" s="337"/>
      <c r="AB159" s="338"/>
      <c r="AE159" s="117"/>
      <c r="AF159" s="4"/>
      <c r="AG159" s="4"/>
      <c r="AH159" s="4"/>
      <c r="AI159" s="4"/>
      <c r="AJ159" s="4"/>
      <c r="AK159" s="4"/>
      <c r="AL159" s="121"/>
      <c r="AM159" s="117"/>
      <c r="AN159" s="157"/>
      <c r="AO159" s="4"/>
      <c r="AP159" s="4"/>
      <c r="AQ159" s="4"/>
      <c r="AR159" s="4"/>
      <c r="AS159" s="4"/>
      <c r="AT159" s="4"/>
      <c r="AU159" s="4"/>
      <c r="AV159" s="4"/>
      <c r="AW159" s="4"/>
      <c r="AX159" s="4"/>
      <c r="AY159" s="4"/>
      <c r="AZ159" s="4"/>
      <c r="BA159" s="4"/>
      <c r="BB159" s="4"/>
      <c r="BC159" s="4"/>
      <c r="BD159" s="4"/>
      <c r="BE159" s="2"/>
      <c r="BF159" s="35"/>
    </row>
    <row r="160" spans="1:58" x14ac:dyDescent="0.15">
      <c r="A160" s="336"/>
      <c r="B160" s="337"/>
      <c r="C160" s="337"/>
      <c r="D160" s="337"/>
      <c r="E160" s="337"/>
      <c r="F160" s="337"/>
      <c r="G160" s="337"/>
      <c r="H160" s="338"/>
      <c r="I160" s="336"/>
      <c r="J160" s="337"/>
      <c r="K160" s="337"/>
      <c r="L160" s="337"/>
      <c r="M160" s="337"/>
      <c r="N160" s="337"/>
      <c r="O160" s="337"/>
      <c r="P160" s="337"/>
      <c r="Q160" s="337"/>
      <c r="R160" s="337"/>
      <c r="S160" s="337"/>
      <c r="T160" s="337"/>
      <c r="U160" s="337"/>
      <c r="V160" s="337"/>
      <c r="W160" s="337"/>
      <c r="X160" s="337"/>
      <c r="Y160" s="337"/>
      <c r="Z160" s="337"/>
      <c r="AA160" s="337"/>
      <c r="AB160" s="338"/>
      <c r="AE160" s="117"/>
      <c r="AF160" s="4"/>
      <c r="AG160" s="4"/>
      <c r="AH160" s="4"/>
      <c r="AI160" s="4"/>
      <c r="AJ160" s="4"/>
      <c r="AK160" s="4"/>
      <c r="AL160" s="121"/>
      <c r="AM160" s="117"/>
      <c r="AN160" s="157"/>
      <c r="AO160" s="4"/>
      <c r="AP160" s="4"/>
      <c r="AQ160" s="4"/>
      <c r="AR160" s="4"/>
      <c r="AS160" s="4"/>
      <c r="AT160" s="4"/>
      <c r="AU160" s="4"/>
      <c r="AV160" s="4"/>
      <c r="AW160" s="4"/>
      <c r="AX160" s="4"/>
      <c r="AY160" s="4"/>
      <c r="AZ160" s="4"/>
      <c r="BA160" s="4"/>
      <c r="BB160" s="4"/>
      <c r="BC160" s="4"/>
      <c r="BD160" s="4"/>
      <c r="BE160" s="2"/>
      <c r="BF160" s="35"/>
    </row>
    <row r="161" spans="1:60" x14ac:dyDescent="0.15">
      <c r="A161" s="336"/>
      <c r="B161" s="337"/>
      <c r="C161" s="337"/>
      <c r="D161" s="337"/>
      <c r="E161" s="337"/>
      <c r="F161" s="337"/>
      <c r="G161" s="337"/>
      <c r="H161" s="338"/>
      <c r="I161" s="336"/>
      <c r="J161" s="337"/>
      <c r="K161" s="337"/>
      <c r="L161" s="337"/>
      <c r="M161" s="337"/>
      <c r="N161" s="337"/>
      <c r="O161" s="337"/>
      <c r="P161" s="337"/>
      <c r="Q161" s="337"/>
      <c r="R161" s="337"/>
      <c r="S161" s="337"/>
      <c r="T161" s="337"/>
      <c r="U161" s="337"/>
      <c r="V161" s="337"/>
      <c r="W161" s="337"/>
      <c r="X161" s="337"/>
      <c r="Y161" s="337"/>
      <c r="Z161" s="337"/>
      <c r="AA161" s="337"/>
      <c r="AB161" s="338"/>
      <c r="AE161" s="117"/>
      <c r="AF161" s="4"/>
      <c r="AG161" s="4"/>
      <c r="AH161" s="4"/>
      <c r="AI161" s="4"/>
      <c r="AJ161" s="4"/>
      <c r="AK161" s="4"/>
      <c r="AL161" s="121"/>
      <c r="AM161" s="117"/>
      <c r="AN161" s="157"/>
      <c r="AO161" s="4"/>
      <c r="AP161" s="4"/>
      <c r="AQ161" s="4"/>
      <c r="AR161" s="4"/>
      <c r="AS161" s="4"/>
      <c r="AT161" s="4"/>
      <c r="AU161" s="4"/>
      <c r="AV161" s="4"/>
      <c r="AW161" s="4"/>
      <c r="AX161" s="4"/>
      <c r="AY161" s="4"/>
      <c r="AZ161" s="4"/>
      <c r="BA161" s="4"/>
      <c r="BB161" s="4"/>
      <c r="BC161" s="4"/>
      <c r="BD161" s="4"/>
      <c r="BE161" s="2"/>
      <c r="BF161" s="35"/>
    </row>
    <row r="162" spans="1:60" x14ac:dyDescent="0.15">
      <c r="A162" s="336"/>
      <c r="B162" s="337"/>
      <c r="C162" s="337"/>
      <c r="D162" s="337"/>
      <c r="E162" s="337"/>
      <c r="F162" s="337"/>
      <c r="G162" s="337"/>
      <c r="H162" s="338"/>
      <c r="I162" s="336"/>
      <c r="J162" s="337"/>
      <c r="K162" s="337"/>
      <c r="L162" s="337"/>
      <c r="M162" s="337"/>
      <c r="N162" s="337"/>
      <c r="O162" s="337"/>
      <c r="P162" s="337"/>
      <c r="Q162" s="337"/>
      <c r="R162" s="337"/>
      <c r="S162" s="337"/>
      <c r="T162" s="337"/>
      <c r="U162" s="337"/>
      <c r="V162" s="337"/>
      <c r="W162" s="337"/>
      <c r="X162" s="337"/>
      <c r="Y162" s="337"/>
      <c r="Z162" s="337"/>
      <c r="AA162" s="337"/>
      <c r="AB162" s="338"/>
      <c r="AE162" s="117"/>
      <c r="AF162" s="4"/>
      <c r="AG162" s="4"/>
      <c r="AH162" s="4"/>
      <c r="AI162" s="4"/>
      <c r="AJ162" s="4"/>
      <c r="AK162" s="4"/>
      <c r="AL162" s="121"/>
      <c r="AM162" s="117"/>
      <c r="AN162" s="157"/>
      <c r="AO162" s="4"/>
      <c r="AP162" s="4"/>
      <c r="AQ162" s="4"/>
      <c r="AR162" s="4"/>
      <c r="AS162" s="4"/>
      <c r="AT162" s="4"/>
      <c r="AU162" s="4"/>
      <c r="AV162" s="4"/>
      <c r="AW162" s="4"/>
      <c r="AX162" s="4"/>
      <c r="AY162" s="4"/>
      <c r="AZ162" s="4"/>
      <c r="BA162" s="4"/>
      <c r="BB162" s="4"/>
      <c r="BC162" s="4"/>
      <c r="BD162" s="4"/>
      <c r="BE162" s="2"/>
      <c r="BF162" s="35"/>
    </row>
    <row r="163" spans="1:60" x14ac:dyDescent="0.15">
      <c r="A163" s="336"/>
      <c r="B163" s="337"/>
      <c r="C163" s="337"/>
      <c r="D163" s="337"/>
      <c r="E163" s="337"/>
      <c r="F163" s="337"/>
      <c r="G163" s="337"/>
      <c r="H163" s="338"/>
      <c r="I163" s="336"/>
      <c r="J163" s="337"/>
      <c r="K163" s="337"/>
      <c r="L163" s="337"/>
      <c r="M163" s="337"/>
      <c r="N163" s="337"/>
      <c r="O163" s="337"/>
      <c r="P163" s="337"/>
      <c r="Q163" s="337"/>
      <c r="R163" s="337"/>
      <c r="S163" s="337"/>
      <c r="T163" s="337"/>
      <c r="U163" s="337"/>
      <c r="V163" s="337"/>
      <c r="W163" s="337"/>
      <c r="X163" s="337"/>
      <c r="Y163" s="337"/>
      <c r="Z163" s="337"/>
      <c r="AA163" s="337"/>
      <c r="AB163" s="338"/>
      <c r="AE163" s="117"/>
      <c r="AF163" s="4"/>
      <c r="AG163" s="4"/>
      <c r="AH163" s="4"/>
      <c r="AI163" s="4"/>
      <c r="AJ163" s="4"/>
      <c r="AK163" s="4"/>
      <c r="AL163" s="121"/>
      <c r="AM163" s="117"/>
      <c r="AN163" s="157"/>
      <c r="AO163" s="4"/>
      <c r="AP163" s="4"/>
      <c r="AQ163" s="4"/>
      <c r="AR163" s="4"/>
      <c r="AS163" s="4"/>
      <c r="AT163" s="4"/>
      <c r="AU163" s="4"/>
      <c r="AV163" s="4"/>
      <c r="AW163" s="4"/>
      <c r="AX163" s="4"/>
      <c r="AY163" s="4"/>
      <c r="AZ163" s="4"/>
      <c r="BA163" s="4"/>
      <c r="BB163" s="4"/>
      <c r="BC163" s="4"/>
      <c r="BD163" s="4"/>
      <c r="BE163" s="2"/>
      <c r="BF163" s="35"/>
    </row>
    <row r="164" spans="1:60" x14ac:dyDescent="0.15">
      <c r="A164" s="336"/>
      <c r="B164" s="337"/>
      <c r="C164" s="337"/>
      <c r="D164" s="337"/>
      <c r="E164" s="337"/>
      <c r="F164" s="337"/>
      <c r="G164" s="337"/>
      <c r="H164" s="338"/>
      <c r="I164" s="336"/>
      <c r="J164" s="337"/>
      <c r="K164" s="337"/>
      <c r="L164" s="337"/>
      <c r="M164" s="337"/>
      <c r="N164" s="337"/>
      <c r="O164" s="337"/>
      <c r="P164" s="337"/>
      <c r="Q164" s="337"/>
      <c r="R164" s="337"/>
      <c r="S164" s="337"/>
      <c r="T164" s="337"/>
      <c r="U164" s="337"/>
      <c r="V164" s="337"/>
      <c r="W164" s="337"/>
      <c r="X164" s="337"/>
      <c r="Y164" s="337"/>
      <c r="Z164" s="337"/>
      <c r="AA164" s="337"/>
      <c r="AB164" s="338"/>
      <c r="AE164" s="117"/>
      <c r="AF164" s="4"/>
      <c r="AG164" s="4"/>
      <c r="AH164" s="4"/>
      <c r="AI164" s="4"/>
      <c r="AJ164" s="4"/>
      <c r="AK164" s="4"/>
      <c r="AL164" s="121"/>
      <c r="AM164" s="117"/>
      <c r="AN164" s="157"/>
      <c r="AO164" s="4"/>
      <c r="AP164" s="4"/>
      <c r="AQ164" s="4"/>
      <c r="AR164" s="4"/>
      <c r="AS164" s="4"/>
      <c r="AT164" s="4"/>
      <c r="AU164" s="4"/>
      <c r="AV164" s="4"/>
      <c r="AW164" s="4"/>
      <c r="AX164" s="4"/>
      <c r="AY164" s="4"/>
      <c r="AZ164" s="4"/>
      <c r="BA164" s="4"/>
      <c r="BB164" s="4"/>
      <c r="BC164" s="4"/>
      <c r="BD164" s="4"/>
      <c r="BE164" s="2"/>
      <c r="BF164" s="35"/>
    </row>
    <row r="165" spans="1:60" x14ac:dyDescent="0.15">
      <c r="A165" s="336"/>
      <c r="B165" s="337"/>
      <c r="C165" s="337"/>
      <c r="D165" s="337"/>
      <c r="E165" s="337"/>
      <c r="F165" s="337"/>
      <c r="G165" s="337"/>
      <c r="H165" s="338"/>
      <c r="I165" s="336"/>
      <c r="J165" s="337"/>
      <c r="K165" s="337"/>
      <c r="L165" s="337"/>
      <c r="M165" s="337"/>
      <c r="N165" s="337"/>
      <c r="O165" s="337"/>
      <c r="P165" s="337"/>
      <c r="Q165" s="337"/>
      <c r="R165" s="337"/>
      <c r="S165" s="337"/>
      <c r="T165" s="337"/>
      <c r="U165" s="337"/>
      <c r="V165" s="337"/>
      <c r="W165" s="337"/>
      <c r="X165" s="337"/>
      <c r="Y165" s="337"/>
      <c r="Z165" s="337"/>
      <c r="AA165" s="337"/>
      <c r="AB165" s="338"/>
      <c r="AE165" s="117"/>
      <c r="AF165" s="4"/>
      <c r="AG165" s="4"/>
      <c r="AH165" s="4"/>
      <c r="AI165" s="4"/>
      <c r="AJ165" s="4"/>
      <c r="AK165" s="4"/>
      <c r="AL165" s="121"/>
      <c r="AM165" s="117"/>
      <c r="AN165" s="157"/>
      <c r="AO165" s="4"/>
      <c r="AP165" s="4"/>
      <c r="AQ165" s="4"/>
      <c r="AR165" s="4"/>
      <c r="AS165" s="4"/>
      <c r="AT165" s="4"/>
      <c r="AU165" s="4"/>
      <c r="AV165" s="4"/>
      <c r="AW165" s="4"/>
      <c r="AX165" s="4"/>
      <c r="AY165" s="4"/>
      <c r="AZ165" s="4"/>
      <c r="BA165" s="4"/>
      <c r="BB165" s="4"/>
      <c r="BC165" s="4"/>
      <c r="BD165" s="4"/>
      <c r="BE165" s="2"/>
      <c r="BF165" s="35"/>
    </row>
    <row r="166" spans="1:60" x14ac:dyDescent="0.15">
      <c r="A166" s="336"/>
      <c r="B166" s="337"/>
      <c r="C166" s="337"/>
      <c r="D166" s="337"/>
      <c r="E166" s="337"/>
      <c r="F166" s="337"/>
      <c r="G166" s="337"/>
      <c r="H166" s="338"/>
      <c r="I166" s="336"/>
      <c r="J166" s="337"/>
      <c r="K166" s="337"/>
      <c r="L166" s="337"/>
      <c r="M166" s="337"/>
      <c r="N166" s="337"/>
      <c r="O166" s="337"/>
      <c r="P166" s="337"/>
      <c r="Q166" s="337"/>
      <c r="R166" s="337"/>
      <c r="S166" s="337"/>
      <c r="T166" s="337"/>
      <c r="U166" s="337"/>
      <c r="V166" s="337"/>
      <c r="W166" s="337"/>
      <c r="X166" s="337"/>
      <c r="Y166" s="337"/>
      <c r="Z166" s="337"/>
      <c r="AA166" s="337"/>
      <c r="AB166" s="338"/>
      <c r="AE166" s="117"/>
      <c r="AF166" s="4"/>
      <c r="AG166" s="4"/>
      <c r="AH166" s="4"/>
      <c r="AI166" s="4"/>
      <c r="AJ166" s="4"/>
      <c r="AK166" s="4"/>
      <c r="AL166" s="121"/>
      <c r="AM166" s="117"/>
      <c r="AN166" s="157"/>
      <c r="AO166" s="4"/>
      <c r="AP166" s="4"/>
      <c r="AQ166" s="4"/>
      <c r="AR166" s="4"/>
      <c r="AS166" s="4"/>
      <c r="AT166" s="4"/>
      <c r="AU166" s="4"/>
      <c r="AV166" s="4"/>
      <c r="AW166" s="4"/>
      <c r="AX166" s="4"/>
      <c r="AY166" s="4"/>
      <c r="AZ166" s="4"/>
      <c r="BA166" s="4"/>
      <c r="BB166" s="4"/>
      <c r="BC166" s="4"/>
      <c r="BD166" s="4"/>
      <c r="BE166" s="2"/>
      <c r="BF166" s="35"/>
    </row>
    <row r="167" spans="1:60" x14ac:dyDescent="0.15">
      <c r="A167" s="336"/>
      <c r="B167" s="337"/>
      <c r="C167" s="337"/>
      <c r="D167" s="337"/>
      <c r="E167" s="337"/>
      <c r="F167" s="337"/>
      <c r="G167" s="337"/>
      <c r="H167" s="338"/>
      <c r="I167" s="336"/>
      <c r="J167" s="337"/>
      <c r="K167" s="337"/>
      <c r="L167" s="337"/>
      <c r="M167" s="337"/>
      <c r="N167" s="337"/>
      <c r="O167" s="337"/>
      <c r="P167" s="337"/>
      <c r="Q167" s="337"/>
      <c r="R167" s="337"/>
      <c r="S167" s="337"/>
      <c r="T167" s="337"/>
      <c r="U167" s="337"/>
      <c r="V167" s="337"/>
      <c r="W167" s="337"/>
      <c r="X167" s="337"/>
      <c r="Y167" s="337"/>
      <c r="Z167" s="337"/>
      <c r="AA167" s="337"/>
      <c r="AB167" s="338"/>
      <c r="AE167" s="117"/>
      <c r="AF167" s="4"/>
      <c r="AG167" s="4"/>
      <c r="AH167" s="4"/>
      <c r="AI167" s="4"/>
      <c r="AJ167" s="4"/>
      <c r="AK167" s="4"/>
      <c r="AL167" s="121"/>
      <c r="AM167" s="117"/>
      <c r="AN167" s="157"/>
      <c r="AO167" s="4"/>
      <c r="AP167" s="4"/>
      <c r="AQ167" s="4"/>
      <c r="AR167" s="4"/>
      <c r="AS167" s="4"/>
      <c r="AT167" s="4"/>
      <c r="AU167" s="4"/>
      <c r="AV167" s="4"/>
      <c r="AW167" s="4"/>
      <c r="AX167" s="4"/>
      <c r="AY167" s="4"/>
      <c r="AZ167" s="4"/>
      <c r="BA167" s="4"/>
      <c r="BB167" s="4"/>
      <c r="BC167" s="4"/>
      <c r="BD167" s="4"/>
      <c r="BE167" s="2"/>
      <c r="BF167" s="35"/>
    </row>
    <row r="168" spans="1:60" x14ac:dyDescent="0.15">
      <c r="A168" s="339"/>
      <c r="B168" s="340"/>
      <c r="C168" s="340"/>
      <c r="D168" s="340"/>
      <c r="E168" s="340"/>
      <c r="F168" s="340"/>
      <c r="G168" s="340"/>
      <c r="H168" s="341"/>
      <c r="I168" s="339"/>
      <c r="J168" s="340"/>
      <c r="K168" s="340"/>
      <c r="L168" s="340"/>
      <c r="M168" s="340"/>
      <c r="N168" s="340"/>
      <c r="O168" s="340"/>
      <c r="P168" s="340"/>
      <c r="Q168" s="340"/>
      <c r="R168" s="340"/>
      <c r="S168" s="340"/>
      <c r="T168" s="340"/>
      <c r="U168" s="340"/>
      <c r="V168" s="340"/>
      <c r="W168" s="340"/>
      <c r="X168" s="340"/>
      <c r="Y168" s="340"/>
      <c r="Z168" s="340"/>
      <c r="AA168" s="340"/>
      <c r="AB168" s="341"/>
      <c r="AE168" s="39"/>
      <c r="AF168" s="40"/>
      <c r="AG168" s="40"/>
      <c r="AH168" s="40"/>
      <c r="AI168" s="40"/>
      <c r="AJ168" s="40"/>
      <c r="AK168" s="40"/>
      <c r="AL168" s="42"/>
      <c r="AM168" s="39"/>
      <c r="AN168" s="40"/>
      <c r="AO168" s="40"/>
      <c r="AP168" s="40"/>
      <c r="AQ168" s="40"/>
      <c r="AR168" s="40"/>
      <c r="AS168" s="40"/>
      <c r="AT168" s="40"/>
      <c r="AU168" s="40"/>
      <c r="AV168" s="40"/>
      <c r="AW168" s="40"/>
      <c r="AX168" s="40"/>
      <c r="AY168" s="40"/>
      <c r="AZ168" s="40"/>
      <c r="BA168" s="40"/>
      <c r="BB168" s="40"/>
      <c r="BC168" s="40"/>
      <c r="BD168" s="40"/>
      <c r="BE168" s="40"/>
      <c r="BF168" s="42"/>
    </row>
    <row r="171" spans="1:60" x14ac:dyDescent="0.15">
      <c r="A171" s="271" t="s">
        <v>138</v>
      </c>
      <c r="AE171" t="s">
        <v>138</v>
      </c>
    </row>
    <row r="174" spans="1:60" ht="14.25" x14ac:dyDescent="0.15">
      <c r="A174" s="506" t="s">
        <v>139</v>
      </c>
      <c r="B174" s="506"/>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E174" s="506" t="s">
        <v>139</v>
      </c>
      <c r="AF174" s="506"/>
      <c r="AG174" s="506"/>
      <c r="AH174" s="506"/>
      <c r="AI174" s="506"/>
      <c r="AJ174" s="506"/>
      <c r="AK174" s="506"/>
      <c r="AL174" s="506"/>
      <c r="AM174" s="506"/>
      <c r="AN174" s="506"/>
      <c r="AO174" s="506"/>
      <c r="AP174" s="506"/>
      <c r="AQ174" s="506"/>
      <c r="AR174" s="506"/>
      <c r="AS174" s="506"/>
      <c r="AT174" s="506"/>
      <c r="AU174" s="506"/>
      <c r="AV174" s="506"/>
      <c r="AW174" s="506"/>
      <c r="AX174" s="506"/>
      <c r="AY174" s="506"/>
      <c r="AZ174" s="506"/>
      <c r="BA174" s="506"/>
      <c r="BB174" s="506"/>
      <c r="BC174" s="506"/>
      <c r="BD174" s="506"/>
      <c r="BE174" s="506"/>
      <c r="BF174" s="506"/>
      <c r="BG174" s="506"/>
      <c r="BH174" s="506"/>
    </row>
    <row r="175" spans="1:60" ht="17.25" x14ac:dyDescent="0.15">
      <c r="A175" s="342"/>
      <c r="B175" s="342"/>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342"/>
      <c r="Z175" s="342"/>
      <c r="AA175" s="342"/>
      <c r="AB175" s="342"/>
      <c r="AC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row>
    <row r="177" spans="1:59" x14ac:dyDescent="0.15">
      <c r="A177" s="118" t="s">
        <v>140</v>
      </c>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2"/>
      <c r="AD177" s="2"/>
      <c r="AE177" s="2" t="s">
        <v>140</v>
      </c>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row>
    <row r="178" spans="1:59" ht="23.25" customHeight="1" x14ac:dyDescent="0.15">
      <c r="A178" s="704" t="s">
        <v>141</v>
      </c>
      <c r="B178" s="705"/>
      <c r="C178" s="705"/>
      <c r="D178" s="705"/>
      <c r="E178" s="705"/>
      <c r="F178" s="705"/>
      <c r="G178" s="705"/>
      <c r="H178" s="705"/>
      <c r="I178" s="705"/>
      <c r="J178" s="705"/>
      <c r="K178" s="705"/>
      <c r="L178" s="705"/>
      <c r="M178" s="706"/>
      <c r="N178" s="704" t="s">
        <v>142</v>
      </c>
      <c r="O178" s="705"/>
      <c r="P178" s="705"/>
      <c r="Q178" s="705"/>
      <c r="R178" s="705"/>
      <c r="S178" s="705"/>
      <c r="T178" s="705"/>
      <c r="U178" s="705"/>
      <c r="V178" s="705"/>
      <c r="W178" s="705"/>
      <c r="X178" s="705"/>
      <c r="Y178" s="705"/>
      <c r="Z178" s="705"/>
      <c r="AA178" s="705"/>
      <c r="AB178" s="706"/>
      <c r="AC178" s="29"/>
      <c r="AD178" s="2"/>
      <c r="AE178" s="197" t="s">
        <v>141</v>
      </c>
      <c r="AF178" s="198"/>
      <c r="AG178" s="198"/>
      <c r="AH178" s="198"/>
      <c r="AI178" s="198"/>
      <c r="AJ178" s="198"/>
      <c r="AK178" s="198"/>
      <c r="AL178" s="198"/>
      <c r="AM178" s="198"/>
      <c r="AN178" s="198"/>
      <c r="AO178" s="198"/>
      <c r="AP178" s="198"/>
      <c r="AQ178" s="199"/>
      <c r="AR178" s="197" t="s">
        <v>142</v>
      </c>
      <c r="AS178" s="198"/>
      <c r="AT178" s="198"/>
      <c r="AU178" s="198"/>
      <c r="AV178" s="198"/>
      <c r="AW178" s="198"/>
      <c r="AX178" s="198"/>
      <c r="AY178" s="198"/>
      <c r="AZ178" s="198"/>
      <c r="BA178" s="198"/>
      <c r="BB178" s="198"/>
      <c r="BC178" s="198"/>
      <c r="BD178" s="198"/>
      <c r="BE178" s="198"/>
      <c r="BF178" s="199"/>
    </row>
    <row r="179" spans="1:59" ht="18" customHeight="1" x14ac:dyDescent="0.15">
      <c r="A179" s="343"/>
      <c r="B179" s="105"/>
      <c r="C179" s="105"/>
      <c r="D179" s="105"/>
      <c r="E179" s="105"/>
      <c r="F179" s="105"/>
      <c r="G179" s="105"/>
      <c r="H179" s="105"/>
      <c r="I179" s="105"/>
      <c r="J179" s="105"/>
      <c r="K179" s="105"/>
      <c r="L179" s="105"/>
      <c r="M179" s="105"/>
      <c r="N179" s="343"/>
      <c r="O179" s="105"/>
      <c r="P179" s="105"/>
      <c r="Q179" s="105"/>
      <c r="R179" s="105"/>
      <c r="S179" s="105"/>
      <c r="T179" s="105"/>
      <c r="U179" s="105"/>
      <c r="V179" s="105"/>
      <c r="W179" s="105"/>
      <c r="X179" s="105"/>
      <c r="Y179" s="105"/>
      <c r="Z179" s="105"/>
      <c r="AA179" s="105"/>
      <c r="AB179" s="344"/>
      <c r="AC179" s="33"/>
      <c r="AD179" s="2"/>
      <c r="AE179" s="30"/>
      <c r="AF179" s="31"/>
      <c r="AG179" s="31"/>
      <c r="AH179" s="31"/>
      <c r="AI179" s="31"/>
      <c r="AJ179" s="31"/>
      <c r="AK179" s="31"/>
      <c r="AL179" s="31"/>
      <c r="AM179" s="31"/>
      <c r="AN179" s="31"/>
      <c r="AO179" s="31"/>
      <c r="AP179" s="31"/>
      <c r="AQ179" s="32"/>
      <c r="AR179" s="30"/>
      <c r="AS179" s="31"/>
      <c r="AT179" s="31"/>
      <c r="AU179" s="31"/>
      <c r="AV179" s="31"/>
      <c r="AW179" s="31"/>
      <c r="AX179" s="31"/>
      <c r="AY179" s="31"/>
      <c r="AZ179" s="31"/>
      <c r="BA179" s="31"/>
      <c r="BB179" s="31"/>
      <c r="BC179" s="31"/>
      <c r="BD179" s="31"/>
      <c r="BE179" s="31"/>
      <c r="BF179" s="32"/>
    </row>
    <row r="180" spans="1:59" ht="18" customHeight="1" x14ac:dyDescent="0.15">
      <c r="A180" s="345"/>
      <c r="B180" s="180" t="s">
        <v>143</v>
      </c>
      <c r="C180" s="180"/>
      <c r="D180" s="180"/>
      <c r="E180" s="180"/>
      <c r="F180" s="180"/>
      <c r="G180" s="180"/>
      <c r="H180" s="180"/>
      <c r="I180" s="180"/>
      <c r="J180" s="180"/>
      <c r="K180" s="180"/>
      <c r="L180" s="180"/>
      <c r="M180" s="180"/>
      <c r="N180" s="345"/>
      <c r="O180" s="180"/>
      <c r="P180" s="180"/>
      <c r="Q180" s="180"/>
      <c r="R180" s="180"/>
      <c r="S180" s="180"/>
      <c r="T180" s="180"/>
      <c r="U180" s="180"/>
      <c r="V180" s="440">
        <f>O211</f>
        <v>0</v>
      </c>
      <c r="W180" s="440"/>
      <c r="X180" s="440"/>
      <c r="Y180" s="440"/>
      <c r="Z180" s="440"/>
      <c r="AA180" s="440"/>
      <c r="AB180" s="120" t="s">
        <v>101</v>
      </c>
      <c r="AC180" s="33"/>
      <c r="AD180" s="2"/>
      <c r="AE180" s="34"/>
      <c r="AF180" s="2" t="s">
        <v>143</v>
      </c>
      <c r="AG180" s="2"/>
      <c r="AH180" s="2"/>
      <c r="AI180" s="2"/>
      <c r="AJ180" s="2"/>
      <c r="AK180" s="2"/>
      <c r="AL180" s="2"/>
      <c r="AM180" s="2"/>
      <c r="AN180" s="2"/>
      <c r="AO180" s="2"/>
      <c r="AP180" s="2"/>
      <c r="AQ180" s="35"/>
      <c r="AR180" s="34"/>
      <c r="AS180" s="2"/>
      <c r="AT180" s="2"/>
      <c r="AU180" s="2"/>
      <c r="AV180" s="2"/>
      <c r="AW180" s="2"/>
      <c r="AX180" s="2"/>
      <c r="AY180" s="468">
        <f>AS211</f>
        <v>816666</v>
      </c>
      <c r="AZ180" s="468"/>
      <c r="BA180" s="468"/>
      <c r="BB180" s="468"/>
      <c r="BC180" s="468"/>
      <c r="BD180" s="468"/>
      <c r="BE180" s="2" t="s">
        <v>101</v>
      </c>
      <c r="BF180" s="35"/>
    </row>
    <row r="181" spans="1:59" ht="18" customHeight="1" x14ac:dyDescent="0.15">
      <c r="A181" s="345"/>
      <c r="B181" s="180"/>
      <c r="C181" s="346"/>
      <c r="D181" s="180"/>
      <c r="E181" s="180"/>
      <c r="F181" s="180"/>
      <c r="G181" s="180"/>
      <c r="H181" s="180"/>
      <c r="I181" s="180"/>
      <c r="J181" s="180"/>
      <c r="K181" s="180"/>
      <c r="L181" s="180"/>
      <c r="M181" s="180"/>
      <c r="N181" s="345"/>
      <c r="O181" s="180"/>
      <c r="P181" s="180"/>
      <c r="Q181" s="180"/>
      <c r="R181" s="180"/>
      <c r="S181" s="180"/>
      <c r="T181" s="180"/>
      <c r="U181" s="180"/>
      <c r="V181" s="347"/>
      <c r="W181" s="347"/>
      <c r="X181" s="347"/>
      <c r="Y181" s="347"/>
      <c r="Z181" s="347"/>
      <c r="AA181" s="347"/>
      <c r="AB181" s="120"/>
      <c r="AC181" s="33"/>
      <c r="AD181" s="2"/>
      <c r="AE181" s="34"/>
      <c r="AF181" s="2"/>
      <c r="AG181" s="156"/>
      <c r="AH181" s="2"/>
      <c r="AI181" s="2"/>
      <c r="AJ181" s="2"/>
      <c r="AK181" s="2"/>
      <c r="AL181" s="2"/>
      <c r="AM181" s="2"/>
      <c r="AN181" s="2"/>
      <c r="AO181" s="2"/>
      <c r="AP181" s="2"/>
      <c r="AQ181" s="35"/>
      <c r="AR181" s="34"/>
      <c r="AS181" s="2"/>
      <c r="AT181" s="2"/>
      <c r="AU181" s="2"/>
      <c r="AV181" s="2"/>
      <c r="AW181" s="2"/>
      <c r="AX181" s="2"/>
      <c r="AY181" s="2"/>
      <c r="AZ181" s="36"/>
      <c r="BA181" s="36"/>
      <c r="BB181" s="36"/>
      <c r="BC181" s="36"/>
      <c r="BD181" s="36"/>
      <c r="BE181" s="2"/>
      <c r="BF181" s="35"/>
    </row>
    <row r="182" spans="1:59" ht="18" customHeight="1" x14ac:dyDescent="0.15">
      <c r="A182" s="345"/>
      <c r="B182" s="180" t="s">
        <v>144</v>
      </c>
      <c r="C182" s="180"/>
      <c r="D182" s="180"/>
      <c r="E182" s="180"/>
      <c r="F182" s="180"/>
      <c r="G182" s="180"/>
      <c r="H182" s="180"/>
      <c r="I182" s="180"/>
      <c r="J182" s="180"/>
      <c r="K182" s="180"/>
      <c r="L182" s="180"/>
      <c r="M182" s="180"/>
      <c r="N182" s="345"/>
      <c r="O182" s="180"/>
      <c r="P182" s="180"/>
      <c r="Q182" s="180"/>
      <c r="R182" s="180"/>
      <c r="S182" s="180"/>
      <c r="T182" s="348"/>
      <c r="U182" s="348"/>
      <c r="V182" s="440">
        <f>V186-V180</f>
        <v>0</v>
      </c>
      <c r="W182" s="440"/>
      <c r="X182" s="440"/>
      <c r="Y182" s="440"/>
      <c r="Z182" s="440"/>
      <c r="AA182" s="440"/>
      <c r="AB182" s="120" t="s">
        <v>101</v>
      </c>
      <c r="AC182" s="33"/>
      <c r="AD182" s="2"/>
      <c r="AE182" s="34"/>
      <c r="AF182" s="2" t="s">
        <v>144</v>
      </c>
      <c r="AG182" s="2"/>
      <c r="AH182" s="2"/>
      <c r="AI182" s="2"/>
      <c r="AJ182" s="2"/>
      <c r="AK182" s="2"/>
      <c r="AL182" s="2"/>
      <c r="AM182" s="2"/>
      <c r="AN182" s="2"/>
      <c r="AO182" s="2"/>
      <c r="AP182" s="2"/>
      <c r="AQ182" s="35"/>
      <c r="AR182" s="34"/>
      <c r="AS182" s="2"/>
      <c r="AT182" s="2"/>
      <c r="AU182" s="2"/>
      <c r="AV182" s="2"/>
      <c r="AW182" s="2"/>
      <c r="AX182" s="2"/>
      <c r="AY182" s="468">
        <f>AY186-AY180</f>
        <v>6943834</v>
      </c>
      <c r="AZ182" s="468"/>
      <c r="BA182" s="468"/>
      <c r="BB182" s="468"/>
      <c r="BC182" s="468"/>
      <c r="BD182" s="468"/>
      <c r="BE182" s="2" t="s">
        <v>101</v>
      </c>
      <c r="BF182" s="35"/>
    </row>
    <row r="183" spans="1:59" ht="18" customHeight="1" x14ac:dyDescent="0.15">
      <c r="A183" s="345"/>
      <c r="B183" s="180"/>
      <c r="C183" s="346"/>
      <c r="D183" s="180"/>
      <c r="E183" s="180"/>
      <c r="F183" s="180"/>
      <c r="G183" s="180"/>
      <c r="H183" s="180"/>
      <c r="I183" s="180"/>
      <c r="J183" s="180"/>
      <c r="K183" s="180"/>
      <c r="L183" s="180"/>
      <c r="M183" s="180"/>
      <c r="N183" s="345"/>
      <c r="O183" s="180"/>
      <c r="P183" s="180"/>
      <c r="Q183" s="180"/>
      <c r="R183" s="180"/>
      <c r="S183" s="180"/>
      <c r="T183" s="349"/>
      <c r="U183" s="349"/>
      <c r="V183" s="350"/>
      <c r="W183" s="350"/>
      <c r="X183" s="350"/>
      <c r="Y183" s="350"/>
      <c r="Z183" s="350"/>
      <c r="AA183" s="350"/>
      <c r="AB183" s="120"/>
      <c r="AC183" s="33"/>
      <c r="AD183" s="2"/>
      <c r="AE183" s="34"/>
      <c r="AF183" s="2"/>
      <c r="AG183" s="156"/>
      <c r="AH183" s="2"/>
      <c r="AI183" s="2"/>
      <c r="AJ183" s="2"/>
      <c r="AK183" s="2"/>
      <c r="AL183" s="2"/>
      <c r="AM183" s="2"/>
      <c r="AN183" s="2"/>
      <c r="AO183" s="2"/>
      <c r="AP183" s="2"/>
      <c r="AQ183" s="35"/>
      <c r="AR183" s="34"/>
      <c r="AS183" s="2"/>
      <c r="AT183" s="2"/>
      <c r="AU183" s="2"/>
      <c r="AV183" s="2"/>
      <c r="AW183" s="2"/>
      <c r="AX183" s="2"/>
      <c r="AY183" s="2"/>
      <c r="AZ183" s="36"/>
      <c r="BA183" s="36"/>
      <c r="BB183" s="36"/>
      <c r="BC183" s="36"/>
      <c r="BD183" s="36"/>
      <c r="BE183" s="2"/>
      <c r="BF183" s="35"/>
    </row>
    <row r="184" spans="1:59" ht="18" customHeight="1" x14ac:dyDescent="0.15">
      <c r="A184" s="345"/>
      <c r="B184" s="180" t="s">
        <v>145</v>
      </c>
      <c r="C184" s="180"/>
      <c r="D184" s="180"/>
      <c r="E184" s="180"/>
      <c r="F184" s="180"/>
      <c r="G184" s="180"/>
      <c r="H184" s="180"/>
      <c r="I184" s="180"/>
      <c r="J184" s="180"/>
      <c r="K184" s="180"/>
      <c r="L184" s="180"/>
      <c r="M184" s="180"/>
      <c r="N184" s="345"/>
      <c r="O184" s="180"/>
      <c r="P184" s="180"/>
      <c r="Q184" s="180"/>
      <c r="R184" s="180"/>
      <c r="S184" s="180"/>
      <c r="T184" s="348"/>
      <c r="U184" s="348"/>
      <c r="V184" s="703"/>
      <c r="W184" s="703"/>
      <c r="X184" s="703"/>
      <c r="Y184" s="703"/>
      <c r="Z184" s="703"/>
      <c r="AA184" s="703"/>
      <c r="AB184" s="120" t="s">
        <v>101</v>
      </c>
      <c r="AC184" s="33"/>
      <c r="AD184" s="2"/>
      <c r="AE184" s="34"/>
      <c r="AF184" s="2" t="s">
        <v>145</v>
      </c>
      <c r="AG184" s="2"/>
      <c r="AH184" s="2"/>
      <c r="AI184" s="2"/>
      <c r="AJ184" s="2"/>
      <c r="AK184" s="2"/>
      <c r="AL184" s="2"/>
      <c r="AM184" s="2"/>
      <c r="AN184" s="2"/>
      <c r="AO184" s="2"/>
      <c r="AP184" s="2"/>
      <c r="AQ184" s="35"/>
      <c r="AR184" s="34"/>
      <c r="AS184" s="2"/>
      <c r="AT184" s="2"/>
      <c r="AU184" s="2"/>
      <c r="AV184" s="2"/>
      <c r="AW184" s="2"/>
      <c r="AX184" s="2"/>
      <c r="AY184" s="745">
        <v>0</v>
      </c>
      <c r="AZ184" s="745"/>
      <c r="BA184" s="745"/>
      <c r="BB184" s="745"/>
      <c r="BC184" s="745"/>
      <c r="BD184" s="745"/>
      <c r="BE184" s="2" t="s">
        <v>101</v>
      </c>
      <c r="BF184" s="35"/>
    </row>
    <row r="185" spans="1:59" ht="18" customHeight="1" x14ac:dyDescent="0.15">
      <c r="A185" s="345"/>
      <c r="B185" s="180"/>
      <c r="C185" s="180"/>
      <c r="D185" s="180"/>
      <c r="E185" s="180"/>
      <c r="F185" s="180"/>
      <c r="G185" s="180"/>
      <c r="H185" s="180"/>
      <c r="I185" s="180"/>
      <c r="J185" s="180"/>
      <c r="K185" s="180"/>
      <c r="L185" s="180"/>
      <c r="M185" s="180"/>
      <c r="N185" s="345"/>
      <c r="O185" s="180"/>
      <c r="P185" s="180"/>
      <c r="Q185" s="180"/>
      <c r="R185" s="180"/>
      <c r="S185" s="180"/>
      <c r="T185" s="349"/>
      <c r="U185" s="349"/>
      <c r="V185" s="350"/>
      <c r="W185" s="350"/>
      <c r="X185" s="350"/>
      <c r="Y185" s="350"/>
      <c r="Z185" s="350"/>
      <c r="AA185" s="350"/>
      <c r="AB185" s="120"/>
      <c r="AC185" s="33"/>
      <c r="AD185" s="2"/>
      <c r="AE185" s="34"/>
      <c r="AF185" s="2"/>
      <c r="AG185" s="2"/>
      <c r="AH185" s="2"/>
      <c r="AI185" s="2"/>
      <c r="AJ185" s="2"/>
      <c r="AK185" s="2"/>
      <c r="AL185" s="2"/>
      <c r="AM185" s="2"/>
      <c r="AN185" s="2"/>
      <c r="AO185" s="2"/>
      <c r="AP185" s="2"/>
      <c r="AQ185" s="35"/>
      <c r="AR185" s="34"/>
      <c r="AS185" s="2"/>
      <c r="AT185" s="2"/>
      <c r="AU185" s="2"/>
      <c r="AV185" s="2"/>
      <c r="AW185" s="2"/>
      <c r="AX185" s="2"/>
      <c r="AY185" s="2"/>
      <c r="AZ185" s="36"/>
      <c r="BA185" s="36"/>
      <c r="BB185" s="36"/>
      <c r="BC185" s="36"/>
      <c r="BD185" s="36"/>
      <c r="BE185" s="2"/>
      <c r="BF185" s="35"/>
    </row>
    <row r="186" spans="1:59" ht="18" customHeight="1" x14ac:dyDescent="0.15">
      <c r="A186" s="345"/>
      <c r="B186" s="180"/>
      <c r="C186" s="180"/>
      <c r="D186" s="180"/>
      <c r="E186" s="180"/>
      <c r="F186" s="180" t="s">
        <v>146</v>
      </c>
      <c r="H186" s="118"/>
      <c r="I186" s="180"/>
      <c r="J186" s="180"/>
      <c r="K186" s="180"/>
      <c r="L186" s="180"/>
      <c r="M186" s="180"/>
      <c r="N186" s="345"/>
      <c r="O186" s="180"/>
      <c r="P186" s="180"/>
      <c r="Q186" s="180"/>
      <c r="R186" s="180"/>
      <c r="S186" s="180"/>
      <c r="T186" s="348"/>
      <c r="U186" s="348"/>
      <c r="V186" s="440">
        <f>W208</f>
        <v>0</v>
      </c>
      <c r="W186" s="440"/>
      <c r="X186" s="440"/>
      <c r="Y186" s="440"/>
      <c r="Z186" s="440"/>
      <c r="AA186" s="440"/>
      <c r="AB186" s="120" t="s">
        <v>101</v>
      </c>
      <c r="AC186" s="33"/>
      <c r="AD186" s="2"/>
      <c r="AE186" s="34"/>
      <c r="AF186" s="2"/>
      <c r="AG186" s="2"/>
      <c r="AH186" s="2"/>
      <c r="AI186" s="2"/>
      <c r="AJ186" s="2"/>
      <c r="AK186" s="2" t="s">
        <v>146</v>
      </c>
      <c r="AL186" s="2"/>
      <c r="AM186" s="2"/>
      <c r="AN186" s="2"/>
      <c r="AO186" s="2"/>
      <c r="AP186" s="2"/>
      <c r="AQ186" s="35"/>
      <c r="AR186" s="34"/>
      <c r="AS186" s="2"/>
      <c r="AT186" s="2"/>
      <c r="AU186" s="2"/>
      <c r="AV186" s="2"/>
      <c r="AW186" s="2"/>
      <c r="AX186" s="2"/>
      <c r="AY186" s="468">
        <f>BA208</f>
        <v>7760500</v>
      </c>
      <c r="AZ186" s="468"/>
      <c r="BA186" s="468"/>
      <c r="BB186" s="468"/>
      <c r="BC186" s="468"/>
      <c r="BD186" s="468"/>
      <c r="BE186" s="2" t="s">
        <v>101</v>
      </c>
      <c r="BF186" s="35"/>
    </row>
    <row r="187" spans="1:59" ht="18" customHeight="1" x14ac:dyDescent="0.15">
      <c r="A187" s="109"/>
      <c r="B187" s="110"/>
      <c r="C187" s="110"/>
      <c r="D187" s="110"/>
      <c r="E187" s="110"/>
      <c r="F187" s="110"/>
      <c r="G187" s="351" t="s">
        <v>147</v>
      </c>
      <c r="H187" s="352"/>
      <c r="I187" s="110"/>
      <c r="J187" s="110"/>
      <c r="K187" s="110"/>
      <c r="L187" s="110"/>
      <c r="M187" s="110"/>
      <c r="N187" s="109"/>
      <c r="O187" s="110"/>
      <c r="P187" s="110"/>
      <c r="Q187" s="110"/>
      <c r="R187" s="110"/>
      <c r="S187" s="110"/>
      <c r="T187" s="110"/>
      <c r="U187" s="110"/>
      <c r="V187" s="110"/>
      <c r="W187" s="110"/>
      <c r="X187" s="110"/>
      <c r="Y187" s="110"/>
      <c r="Z187" s="110"/>
      <c r="AA187" s="110"/>
      <c r="AB187" s="112"/>
      <c r="AC187" s="33"/>
      <c r="AD187" s="2"/>
      <c r="AE187" s="39"/>
      <c r="AF187" s="40"/>
      <c r="AG187" s="40"/>
      <c r="AH187" s="40"/>
      <c r="AI187" s="40"/>
      <c r="AJ187" s="40"/>
      <c r="AK187" s="41" t="s">
        <v>147</v>
      </c>
      <c r="AL187" s="40"/>
      <c r="AM187" s="40"/>
      <c r="AN187" s="40"/>
      <c r="AO187" s="40"/>
      <c r="AP187" s="40"/>
      <c r="AQ187" s="42"/>
      <c r="AR187" s="39"/>
      <c r="AS187" s="40"/>
      <c r="AT187" s="40"/>
      <c r="AU187" s="40"/>
      <c r="AV187" s="40"/>
      <c r="AW187" s="40"/>
      <c r="AX187" s="40"/>
      <c r="AY187" s="40"/>
      <c r="AZ187" s="40"/>
      <c r="BA187" s="40"/>
      <c r="BB187" s="40"/>
      <c r="BC187" s="40"/>
      <c r="BD187" s="40"/>
      <c r="BE187" s="40"/>
      <c r="BF187" s="42"/>
    </row>
    <row r="188" spans="1:59" x14ac:dyDescent="0.15">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row>
    <row r="189" spans="1:59" ht="13.5" hidden="1" customHeight="1" x14ac:dyDescent="0.15">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row>
    <row r="190" spans="1:59" x14ac:dyDescent="0.15">
      <c r="A190" s="118" t="s">
        <v>148</v>
      </c>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2"/>
      <c r="AD190" s="2"/>
      <c r="AE190" s="2" t="s">
        <v>148</v>
      </c>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row>
    <row r="191" spans="1:59" x14ac:dyDescent="0.15">
      <c r="A191" s="118">
        <v>2</v>
      </c>
      <c r="B191" s="118" t="s">
        <v>149</v>
      </c>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2"/>
      <c r="AD191" s="2"/>
      <c r="AE191" s="2">
        <v>2</v>
      </c>
      <c r="AF191" s="2" t="s">
        <v>149</v>
      </c>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row>
    <row r="192" spans="1:59" ht="13.5" customHeight="1" x14ac:dyDescent="0.15">
      <c r="A192" s="707" t="s">
        <v>150</v>
      </c>
      <c r="B192" s="708"/>
      <c r="C192" s="708"/>
      <c r="D192" s="708"/>
      <c r="E192" s="708"/>
      <c r="F192" s="708"/>
      <c r="G192" s="708"/>
      <c r="H192" s="708"/>
      <c r="I192" s="708"/>
      <c r="J192" s="708"/>
      <c r="K192" s="708"/>
      <c r="L192" s="709"/>
      <c r="M192" s="629" t="s">
        <v>335</v>
      </c>
      <c r="N192" s="599"/>
      <c r="O192" s="599"/>
      <c r="P192" s="599"/>
      <c r="Q192" s="599"/>
      <c r="R192" s="599"/>
      <c r="S192" s="599"/>
      <c r="T192" s="599"/>
      <c r="U192" s="629" t="s">
        <v>152</v>
      </c>
      <c r="V192" s="599"/>
      <c r="W192" s="599"/>
      <c r="X192" s="599"/>
      <c r="Y192" s="599"/>
      <c r="Z192" s="599"/>
      <c r="AA192" s="599"/>
      <c r="AB192" s="599"/>
      <c r="AC192" s="43"/>
      <c r="AD192" s="2"/>
      <c r="AE192" s="495" t="s">
        <v>150</v>
      </c>
      <c r="AF192" s="496"/>
      <c r="AG192" s="496"/>
      <c r="AH192" s="496"/>
      <c r="AI192" s="496"/>
      <c r="AJ192" s="496"/>
      <c r="AK192" s="496"/>
      <c r="AL192" s="496"/>
      <c r="AM192" s="496"/>
      <c r="AN192" s="496"/>
      <c r="AO192" s="496"/>
      <c r="AP192" s="497"/>
      <c r="AQ192" s="504" t="s">
        <v>151</v>
      </c>
      <c r="AR192" s="505"/>
      <c r="AS192" s="505"/>
      <c r="AT192" s="505"/>
      <c r="AU192" s="505"/>
      <c r="AV192" s="505"/>
      <c r="AW192" s="505"/>
      <c r="AX192" s="505"/>
      <c r="AY192" s="504" t="s">
        <v>152</v>
      </c>
      <c r="AZ192" s="505"/>
      <c r="BA192" s="505"/>
      <c r="BB192" s="505"/>
      <c r="BC192" s="505"/>
      <c r="BD192" s="505"/>
      <c r="BE192" s="505"/>
      <c r="BF192" s="505"/>
    </row>
    <row r="193" spans="1:58" x14ac:dyDescent="0.15">
      <c r="A193" s="710"/>
      <c r="B193" s="711"/>
      <c r="C193" s="711"/>
      <c r="D193" s="711"/>
      <c r="E193" s="711"/>
      <c r="F193" s="711"/>
      <c r="G193" s="711"/>
      <c r="H193" s="711"/>
      <c r="I193" s="711"/>
      <c r="J193" s="711"/>
      <c r="K193" s="711"/>
      <c r="L193" s="712"/>
      <c r="M193" s="599"/>
      <c r="N193" s="599"/>
      <c r="O193" s="599"/>
      <c r="P193" s="599"/>
      <c r="Q193" s="599"/>
      <c r="R193" s="599"/>
      <c r="S193" s="599"/>
      <c r="T193" s="599"/>
      <c r="U193" s="599"/>
      <c r="V193" s="599"/>
      <c r="W193" s="599"/>
      <c r="X193" s="599"/>
      <c r="Y193" s="599"/>
      <c r="Z193" s="599"/>
      <c r="AA193" s="599"/>
      <c r="AB193" s="599"/>
      <c r="AC193" s="43"/>
      <c r="AD193" s="2"/>
      <c r="AE193" s="498"/>
      <c r="AF193" s="499"/>
      <c r="AG193" s="499"/>
      <c r="AH193" s="499"/>
      <c r="AI193" s="499"/>
      <c r="AJ193" s="499"/>
      <c r="AK193" s="499"/>
      <c r="AL193" s="499"/>
      <c r="AM193" s="499"/>
      <c r="AN193" s="499"/>
      <c r="AO193" s="499"/>
      <c r="AP193" s="500"/>
      <c r="AQ193" s="505"/>
      <c r="AR193" s="505"/>
      <c r="AS193" s="505"/>
      <c r="AT193" s="505"/>
      <c r="AU193" s="505"/>
      <c r="AV193" s="505"/>
      <c r="AW193" s="505"/>
      <c r="AX193" s="505"/>
      <c r="AY193" s="505"/>
      <c r="AZ193" s="505"/>
      <c r="BA193" s="505"/>
      <c r="BB193" s="505"/>
      <c r="BC193" s="505"/>
      <c r="BD193" s="505"/>
      <c r="BE193" s="505"/>
      <c r="BF193" s="505"/>
    </row>
    <row r="194" spans="1:58" x14ac:dyDescent="0.15">
      <c r="A194" s="713"/>
      <c r="B194" s="714"/>
      <c r="C194" s="714"/>
      <c r="D194" s="714"/>
      <c r="E194" s="714"/>
      <c r="F194" s="714"/>
      <c r="G194" s="714"/>
      <c r="H194" s="714"/>
      <c r="I194" s="714"/>
      <c r="J194" s="714"/>
      <c r="K194" s="714"/>
      <c r="L194" s="715"/>
      <c r="M194" s="599"/>
      <c r="N194" s="599"/>
      <c r="O194" s="599"/>
      <c r="P194" s="599"/>
      <c r="Q194" s="599"/>
      <c r="R194" s="599"/>
      <c r="S194" s="599"/>
      <c r="T194" s="599"/>
      <c r="U194" s="599"/>
      <c r="V194" s="599"/>
      <c r="W194" s="599"/>
      <c r="X194" s="599"/>
      <c r="Y194" s="599"/>
      <c r="Z194" s="599"/>
      <c r="AA194" s="599"/>
      <c r="AB194" s="599"/>
      <c r="AC194" s="43"/>
      <c r="AD194" s="4"/>
      <c r="AE194" s="501"/>
      <c r="AF194" s="502"/>
      <c r="AG194" s="502"/>
      <c r="AH194" s="502"/>
      <c r="AI194" s="502"/>
      <c r="AJ194" s="502"/>
      <c r="AK194" s="502"/>
      <c r="AL194" s="502"/>
      <c r="AM194" s="502"/>
      <c r="AN194" s="502"/>
      <c r="AO194" s="502"/>
      <c r="AP194" s="503"/>
      <c r="AQ194" s="505"/>
      <c r="AR194" s="505"/>
      <c r="AS194" s="505"/>
      <c r="AT194" s="505"/>
      <c r="AU194" s="505"/>
      <c r="AV194" s="505"/>
      <c r="AW194" s="505"/>
      <c r="AX194" s="505"/>
      <c r="AY194" s="505"/>
      <c r="AZ194" s="505"/>
      <c r="BA194" s="505"/>
      <c r="BB194" s="505"/>
      <c r="BC194" s="505"/>
      <c r="BD194" s="505"/>
      <c r="BE194" s="505"/>
      <c r="BF194" s="505"/>
    </row>
    <row r="195" spans="1:58" ht="20.100000000000001" customHeight="1" x14ac:dyDescent="0.15">
      <c r="A195" s="722" t="s">
        <v>292</v>
      </c>
      <c r="B195" s="723"/>
      <c r="C195" s="723"/>
      <c r="D195" s="353"/>
      <c r="E195" s="353"/>
      <c r="F195" s="726" t="s">
        <v>252</v>
      </c>
      <c r="G195" s="726"/>
      <c r="H195" s="726"/>
      <c r="I195" s="726"/>
      <c r="J195" s="726"/>
      <c r="K195" s="726"/>
      <c r="L195" s="353"/>
      <c r="M195" s="354"/>
      <c r="N195" s="355"/>
      <c r="O195" s="355"/>
      <c r="P195" s="355"/>
      <c r="Q195" s="355"/>
      <c r="R195" s="355"/>
      <c r="S195" s="355"/>
      <c r="T195" s="356"/>
      <c r="U195" s="357" t="s">
        <v>153</v>
      </c>
      <c r="V195" s="358"/>
      <c r="W195" s="702"/>
      <c r="X195" s="702"/>
      <c r="Y195" s="702"/>
      <c r="Z195" s="702"/>
      <c r="AA195" s="359" t="s">
        <v>103</v>
      </c>
      <c r="AB195" s="120"/>
      <c r="AC195" s="4"/>
      <c r="AD195" s="4"/>
      <c r="AE195" s="686" t="s">
        <v>292</v>
      </c>
      <c r="AF195" s="687"/>
      <c r="AG195" s="687"/>
      <c r="AH195" s="44"/>
      <c r="AI195" s="44"/>
      <c r="AJ195" s="690" t="s">
        <v>252</v>
      </c>
      <c r="AK195" s="690"/>
      <c r="AL195" s="690"/>
      <c r="AM195" s="690"/>
      <c r="AN195" s="690"/>
      <c r="AO195" s="690"/>
      <c r="AP195" s="44"/>
      <c r="AQ195" s="45"/>
      <c r="AR195" s="46"/>
      <c r="AS195" s="46"/>
      <c r="AT195" s="46"/>
      <c r="AU195" s="46"/>
      <c r="AV195" s="46"/>
      <c r="AW195" s="46"/>
      <c r="AX195" s="47"/>
      <c r="AY195" s="158" t="s">
        <v>153</v>
      </c>
      <c r="AZ195" s="89"/>
      <c r="BA195" s="747">
        <v>396000</v>
      </c>
      <c r="BB195" s="747"/>
      <c r="BC195" s="747"/>
      <c r="BD195" s="747"/>
      <c r="BE195" s="90" t="s">
        <v>103</v>
      </c>
      <c r="BF195" s="35"/>
    </row>
    <row r="196" spans="1:58" ht="20.100000000000001" customHeight="1" x14ac:dyDescent="0.15">
      <c r="A196" s="724"/>
      <c r="B196" s="725"/>
      <c r="C196" s="725"/>
      <c r="D196" s="360"/>
      <c r="E196" s="360"/>
      <c r="F196" s="727"/>
      <c r="G196" s="727"/>
      <c r="H196" s="727"/>
      <c r="I196" s="727"/>
      <c r="J196" s="727"/>
      <c r="K196" s="727"/>
      <c r="L196" s="360"/>
      <c r="M196" s="361"/>
      <c r="N196" s="362"/>
      <c r="O196" s="716">
        <f>ROUNDDOWN(W196*2/3,0)</f>
        <v>0</v>
      </c>
      <c r="P196" s="716"/>
      <c r="Q196" s="716"/>
      <c r="R196" s="716"/>
      <c r="S196" s="363" t="s">
        <v>101</v>
      </c>
      <c r="T196" s="364"/>
      <c r="U196" s="361"/>
      <c r="V196" s="362"/>
      <c r="W196" s="721">
        <f>INT(W195*100/110)</f>
        <v>0</v>
      </c>
      <c r="X196" s="721"/>
      <c r="Y196" s="721"/>
      <c r="Z196" s="721"/>
      <c r="AA196" s="365" t="s">
        <v>101</v>
      </c>
      <c r="AB196" s="112"/>
      <c r="AC196" s="4"/>
      <c r="AD196" s="4"/>
      <c r="AE196" s="688"/>
      <c r="AF196" s="689"/>
      <c r="AG196" s="689"/>
      <c r="AH196" s="48"/>
      <c r="AI196" s="48"/>
      <c r="AJ196" s="691"/>
      <c r="AK196" s="691"/>
      <c r="AL196" s="691"/>
      <c r="AM196" s="691"/>
      <c r="AN196" s="691"/>
      <c r="AO196" s="691"/>
      <c r="AP196" s="48"/>
      <c r="AQ196" s="49"/>
      <c r="AR196" s="50"/>
      <c r="AS196" s="737">
        <v>200000</v>
      </c>
      <c r="AT196" s="737"/>
      <c r="AU196" s="737"/>
      <c r="AV196" s="737"/>
      <c r="AW196" s="51" t="s">
        <v>101</v>
      </c>
      <c r="AX196" s="52"/>
      <c r="AY196" s="49"/>
      <c r="AZ196" s="50"/>
      <c r="BA196" s="748">
        <f>INT(BA195*100/110)</f>
        <v>360000</v>
      </c>
      <c r="BB196" s="748"/>
      <c r="BC196" s="748"/>
      <c r="BD196" s="748"/>
      <c r="BE196" s="91" t="s">
        <v>101</v>
      </c>
      <c r="BF196" s="42"/>
    </row>
    <row r="197" spans="1:58" ht="20.100000000000001" customHeight="1" x14ac:dyDescent="0.15">
      <c r="A197" s="739" t="s">
        <v>293</v>
      </c>
      <c r="B197" s="740"/>
      <c r="C197" s="740"/>
      <c r="D197" s="740"/>
      <c r="E197" s="740"/>
      <c r="F197" s="740"/>
      <c r="G197" s="740"/>
      <c r="H197" s="740"/>
      <c r="I197" s="740"/>
      <c r="J197" s="740"/>
      <c r="K197" s="740"/>
      <c r="L197" s="741"/>
      <c r="M197" s="354"/>
      <c r="N197" s="355"/>
      <c r="O197" s="355"/>
      <c r="P197" s="355"/>
      <c r="Q197" s="355"/>
      <c r="R197" s="355"/>
      <c r="S197" s="355"/>
      <c r="T197" s="356"/>
      <c r="U197" s="357" t="s">
        <v>153</v>
      </c>
      <c r="V197" s="358"/>
      <c r="W197" s="702"/>
      <c r="X197" s="702"/>
      <c r="Y197" s="702"/>
      <c r="Z197" s="702"/>
      <c r="AA197" s="359" t="s">
        <v>103</v>
      </c>
      <c r="AB197" s="120"/>
      <c r="AC197" s="2"/>
      <c r="AD197" s="2"/>
      <c r="AE197" s="692" t="s">
        <v>293</v>
      </c>
      <c r="AF197" s="693"/>
      <c r="AG197" s="693"/>
      <c r="AH197" s="693"/>
      <c r="AI197" s="693"/>
      <c r="AJ197" s="693"/>
      <c r="AK197" s="693"/>
      <c r="AL197" s="693"/>
      <c r="AM197" s="693"/>
      <c r="AN197" s="693"/>
      <c r="AO197" s="693"/>
      <c r="AP197" s="694"/>
      <c r="AQ197" s="45"/>
      <c r="AR197" s="46"/>
      <c r="AS197" s="46"/>
      <c r="AT197" s="46"/>
      <c r="AU197" s="46"/>
      <c r="AV197" s="46"/>
      <c r="AW197" s="46"/>
      <c r="AX197" s="47"/>
      <c r="AY197" s="158" t="s">
        <v>153</v>
      </c>
      <c r="AZ197" s="89"/>
      <c r="BA197" s="747">
        <v>2282500</v>
      </c>
      <c r="BB197" s="747"/>
      <c r="BC197" s="747"/>
      <c r="BD197" s="747"/>
      <c r="BE197" s="90" t="s">
        <v>103</v>
      </c>
      <c r="BF197" s="35"/>
    </row>
    <row r="198" spans="1:58" ht="20.100000000000001" customHeight="1" x14ac:dyDescent="0.15">
      <c r="A198" s="742"/>
      <c r="B198" s="743"/>
      <c r="C198" s="743"/>
      <c r="D198" s="743"/>
      <c r="E198" s="743"/>
      <c r="F198" s="743"/>
      <c r="G198" s="743"/>
      <c r="H198" s="743"/>
      <c r="I198" s="743"/>
      <c r="J198" s="743"/>
      <c r="K198" s="743"/>
      <c r="L198" s="744"/>
      <c r="M198" s="361"/>
      <c r="N198" s="362"/>
      <c r="O198" s="716">
        <f>ROUNDDOWN(W198*2/3,0)</f>
        <v>0</v>
      </c>
      <c r="P198" s="716"/>
      <c r="Q198" s="716"/>
      <c r="R198" s="716"/>
      <c r="S198" s="363" t="s">
        <v>101</v>
      </c>
      <c r="T198" s="364"/>
      <c r="U198" s="361"/>
      <c r="V198" s="362"/>
      <c r="W198" s="721">
        <f>INT(W197*100/110)</f>
        <v>0</v>
      </c>
      <c r="X198" s="721"/>
      <c r="Y198" s="721"/>
      <c r="Z198" s="721"/>
      <c r="AA198" s="365" t="s">
        <v>101</v>
      </c>
      <c r="AB198" s="112"/>
      <c r="AC198" s="2"/>
      <c r="AD198" s="2"/>
      <c r="AE198" s="695"/>
      <c r="AF198" s="696"/>
      <c r="AG198" s="696"/>
      <c r="AH198" s="696"/>
      <c r="AI198" s="696"/>
      <c r="AJ198" s="696"/>
      <c r="AK198" s="696"/>
      <c r="AL198" s="696"/>
      <c r="AM198" s="696"/>
      <c r="AN198" s="696"/>
      <c r="AO198" s="696"/>
      <c r="AP198" s="697"/>
      <c r="AQ198" s="49"/>
      <c r="AR198" s="50"/>
      <c r="AS198" s="746">
        <f>ROUNDDOWN(BA198*2/3,0)</f>
        <v>1383333</v>
      </c>
      <c r="AT198" s="746"/>
      <c r="AU198" s="746"/>
      <c r="AV198" s="746"/>
      <c r="AW198" s="51" t="s">
        <v>101</v>
      </c>
      <c r="AX198" s="52"/>
      <c r="AY198" s="49"/>
      <c r="AZ198" s="50"/>
      <c r="BA198" s="748">
        <f>INT(BA197*100/110)</f>
        <v>2075000</v>
      </c>
      <c r="BB198" s="748"/>
      <c r="BC198" s="748"/>
      <c r="BD198" s="748"/>
      <c r="BE198" s="91" t="s">
        <v>101</v>
      </c>
      <c r="BF198" s="42"/>
    </row>
    <row r="199" spans="1:58" ht="20.100000000000001" customHeight="1" x14ac:dyDescent="0.15">
      <c r="A199" s="717" t="s">
        <v>294</v>
      </c>
      <c r="B199" s="718"/>
      <c r="C199" s="718"/>
      <c r="D199" s="718"/>
      <c r="E199" s="718"/>
      <c r="F199" s="718"/>
      <c r="G199" s="718"/>
      <c r="H199" s="334"/>
      <c r="I199" s="334"/>
      <c r="J199" s="334"/>
      <c r="K199" s="334"/>
      <c r="L199" s="334"/>
      <c r="M199" s="354"/>
      <c r="N199" s="355"/>
      <c r="O199" s="355"/>
      <c r="P199" s="355"/>
      <c r="Q199" s="355"/>
      <c r="R199" s="355"/>
      <c r="S199" s="355"/>
      <c r="T199" s="356"/>
      <c r="U199" s="357" t="s">
        <v>153</v>
      </c>
      <c r="V199" s="358"/>
      <c r="W199" s="702"/>
      <c r="X199" s="702"/>
      <c r="Y199" s="702"/>
      <c r="Z199" s="702"/>
      <c r="AA199" s="359" t="s">
        <v>103</v>
      </c>
      <c r="AB199" s="120"/>
      <c r="AC199" s="2"/>
      <c r="AD199" s="2"/>
      <c r="AE199" s="698" t="s">
        <v>294</v>
      </c>
      <c r="AF199" s="699"/>
      <c r="AG199" s="699"/>
      <c r="AH199" s="699"/>
      <c r="AI199" s="699"/>
      <c r="AJ199" s="699"/>
      <c r="AK199" s="699"/>
      <c r="AL199" s="23"/>
      <c r="AM199" s="23"/>
      <c r="AN199" s="23"/>
      <c r="AO199" s="23"/>
      <c r="AP199" s="23"/>
      <c r="AQ199" s="45"/>
      <c r="AR199" s="46"/>
      <c r="AS199" s="46"/>
      <c r="AT199" s="46"/>
      <c r="AU199" s="46"/>
      <c r="AV199" s="46"/>
      <c r="AW199" s="46"/>
      <c r="AX199" s="47"/>
      <c r="AY199" s="158" t="s">
        <v>153</v>
      </c>
      <c r="AZ199" s="89"/>
      <c r="BA199" s="747">
        <v>4950000</v>
      </c>
      <c r="BB199" s="747"/>
      <c r="BC199" s="747"/>
      <c r="BD199" s="747"/>
      <c r="BE199" s="90" t="s">
        <v>103</v>
      </c>
      <c r="BF199" s="35"/>
    </row>
    <row r="200" spans="1:58" ht="20.100000000000001" customHeight="1" x14ac:dyDescent="0.15">
      <c r="A200" s="719"/>
      <c r="B200" s="720"/>
      <c r="C200" s="720"/>
      <c r="D200" s="720"/>
      <c r="E200" s="720"/>
      <c r="F200" s="720"/>
      <c r="G200" s="720"/>
      <c r="H200" s="340"/>
      <c r="I200" s="340"/>
      <c r="J200" s="340"/>
      <c r="K200" s="340"/>
      <c r="L200" s="340"/>
      <c r="M200" s="361"/>
      <c r="N200" s="362"/>
      <c r="O200" s="716">
        <f>ROUNDDOWN(W200*2/3,0)</f>
        <v>0</v>
      </c>
      <c r="P200" s="716"/>
      <c r="Q200" s="716"/>
      <c r="R200" s="716"/>
      <c r="S200" s="363" t="s">
        <v>101</v>
      </c>
      <c r="T200" s="364"/>
      <c r="U200" s="361"/>
      <c r="V200" s="362"/>
      <c r="W200" s="721">
        <f>INT(W199*100/110)</f>
        <v>0</v>
      </c>
      <c r="X200" s="721"/>
      <c r="Y200" s="721"/>
      <c r="Z200" s="721"/>
      <c r="AA200" s="365" t="s">
        <v>101</v>
      </c>
      <c r="AB200" s="112"/>
      <c r="AC200" s="2"/>
      <c r="AD200" s="2"/>
      <c r="AE200" s="700"/>
      <c r="AF200" s="701"/>
      <c r="AG200" s="701"/>
      <c r="AH200" s="701"/>
      <c r="AI200" s="701"/>
      <c r="AJ200" s="701"/>
      <c r="AK200" s="701"/>
      <c r="AL200" s="26"/>
      <c r="AM200" s="26"/>
      <c r="AN200" s="26"/>
      <c r="AO200" s="26"/>
      <c r="AP200" s="26"/>
      <c r="AQ200" s="49"/>
      <c r="AR200" s="50"/>
      <c r="AS200" s="746">
        <f>ROUNDDOWN(BA200*2/3,0)</f>
        <v>3000000</v>
      </c>
      <c r="AT200" s="746"/>
      <c r="AU200" s="746"/>
      <c r="AV200" s="746"/>
      <c r="AW200" s="51" t="s">
        <v>101</v>
      </c>
      <c r="AX200" s="52"/>
      <c r="AY200" s="49"/>
      <c r="AZ200" s="50"/>
      <c r="BA200" s="748">
        <f>INT(BA199*100/110)</f>
        <v>4500000</v>
      </c>
      <c r="BB200" s="748"/>
      <c r="BC200" s="748"/>
      <c r="BD200" s="748"/>
      <c r="BE200" s="91" t="s">
        <v>101</v>
      </c>
      <c r="BF200" s="42"/>
    </row>
    <row r="201" spans="1:58" ht="20.100000000000001" customHeight="1" x14ac:dyDescent="0.15">
      <c r="A201" s="717" t="s">
        <v>295</v>
      </c>
      <c r="B201" s="718"/>
      <c r="C201" s="718"/>
      <c r="D201" s="718"/>
      <c r="E201" s="718"/>
      <c r="F201" s="718"/>
      <c r="G201" s="718"/>
      <c r="H201" s="334"/>
      <c r="I201" s="334"/>
      <c r="J201" s="334"/>
      <c r="K201" s="334"/>
      <c r="L201" s="335"/>
      <c r="M201" s="354"/>
      <c r="N201" s="355"/>
      <c r="O201" s="355"/>
      <c r="P201" s="355"/>
      <c r="Q201" s="355"/>
      <c r="R201" s="355"/>
      <c r="S201" s="355"/>
      <c r="T201" s="356"/>
      <c r="U201" s="357" t="s">
        <v>153</v>
      </c>
      <c r="V201" s="358"/>
      <c r="W201" s="702"/>
      <c r="X201" s="702"/>
      <c r="Y201" s="702"/>
      <c r="Z201" s="702"/>
      <c r="AA201" s="359" t="s">
        <v>103</v>
      </c>
      <c r="AB201" s="120"/>
      <c r="AC201" s="2"/>
      <c r="AD201" s="2"/>
      <c r="AE201" s="698" t="s">
        <v>295</v>
      </c>
      <c r="AF201" s="699"/>
      <c r="AG201" s="699"/>
      <c r="AH201" s="699"/>
      <c r="AI201" s="699"/>
      <c r="AJ201" s="699"/>
      <c r="AK201" s="699"/>
      <c r="AL201" s="23"/>
      <c r="AM201" s="23"/>
      <c r="AN201" s="23"/>
      <c r="AO201" s="23"/>
      <c r="AP201" s="24"/>
      <c r="AQ201" s="45"/>
      <c r="AR201" s="46"/>
      <c r="AS201" s="46"/>
      <c r="AT201" s="46"/>
      <c r="AU201" s="46"/>
      <c r="AV201" s="46"/>
      <c r="AW201" s="46"/>
      <c r="AX201" s="47"/>
      <c r="AY201" s="158" t="s">
        <v>153</v>
      </c>
      <c r="AZ201" s="89"/>
      <c r="BA201" s="747">
        <v>22000</v>
      </c>
      <c r="BB201" s="747"/>
      <c r="BC201" s="747"/>
      <c r="BD201" s="747"/>
      <c r="BE201" s="90" t="s">
        <v>103</v>
      </c>
      <c r="BF201" s="35"/>
    </row>
    <row r="202" spans="1:58" ht="20.100000000000001" customHeight="1" x14ac:dyDescent="0.15">
      <c r="A202" s="719"/>
      <c r="B202" s="720"/>
      <c r="C202" s="720"/>
      <c r="D202" s="720"/>
      <c r="E202" s="720"/>
      <c r="F202" s="720"/>
      <c r="G202" s="720"/>
      <c r="H202" s="340"/>
      <c r="I202" s="340"/>
      <c r="J202" s="340"/>
      <c r="K202" s="340"/>
      <c r="L202" s="341"/>
      <c r="M202" s="361"/>
      <c r="N202" s="362"/>
      <c r="O202" s="716">
        <f>ROUNDDOWN(W202*2/3,0)</f>
        <v>0</v>
      </c>
      <c r="P202" s="716"/>
      <c r="Q202" s="716"/>
      <c r="R202" s="716"/>
      <c r="S202" s="363" t="s">
        <v>101</v>
      </c>
      <c r="T202" s="364"/>
      <c r="U202" s="361"/>
      <c r="V202" s="362"/>
      <c r="W202" s="721">
        <f>INT(W201*100/110)</f>
        <v>0</v>
      </c>
      <c r="X202" s="721"/>
      <c r="Y202" s="721"/>
      <c r="Z202" s="721"/>
      <c r="AA202" s="365" t="s">
        <v>101</v>
      </c>
      <c r="AB202" s="112"/>
      <c r="AC202" s="2"/>
      <c r="AD202" s="2"/>
      <c r="AE202" s="700"/>
      <c r="AF202" s="701"/>
      <c r="AG202" s="701"/>
      <c r="AH202" s="701"/>
      <c r="AI202" s="701"/>
      <c r="AJ202" s="701"/>
      <c r="AK202" s="701"/>
      <c r="AL202" s="26"/>
      <c r="AM202" s="26"/>
      <c r="AN202" s="26"/>
      <c r="AO202" s="26"/>
      <c r="AP202" s="27"/>
      <c r="AQ202" s="49"/>
      <c r="AR202" s="50"/>
      <c r="AS202" s="746">
        <f>ROUNDDOWN(BA202*2/3,0)</f>
        <v>13333</v>
      </c>
      <c r="AT202" s="746"/>
      <c r="AU202" s="746"/>
      <c r="AV202" s="746"/>
      <c r="AW202" s="51" t="s">
        <v>101</v>
      </c>
      <c r="AX202" s="52"/>
      <c r="AY202" s="49"/>
      <c r="AZ202" s="50"/>
      <c r="BA202" s="748">
        <f>INT(BA201*100/110)</f>
        <v>20000</v>
      </c>
      <c r="BB202" s="748"/>
      <c r="BC202" s="748"/>
      <c r="BD202" s="748"/>
      <c r="BE202" s="91" t="s">
        <v>101</v>
      </c>
      <c r="BF202" s="42"/>
    </row>
    <row r="203" spans="1:58" ht="20.100000000000001" customHeight="1" x14ac:dyDescent="0.15">
      <c r="A203" s="728" t="s">
        <v>297</v>
      </c>
      <c r="B203" s="729"/>
      <c r="C203" s="729"/>
      <c r="D203" s="729"/>
      <c r="E203" s="729"/>
      <c r="F203" s="729"/>
      <c r="G203" s="729"/>
      <c r="H203" s="729"/>
      <c r="I203" s="729"/>
      <c r="J203" s="729"/>
      <c r="K203" s="729"/>
      <c r="L203" s="730"/>
      <c r="M203" s="343"/>
      <c r="N203" s="105"/>
      <c r="O203" s="366"/>
      <c r="P203" s="366"/>
      <c r="Q203" s="366"/>
      <c r="R203" s="366"/>
      <c r="S203" s="367"/>
      <c r="T203" s="344"/>
      <c r="U203" s="368" t="s">
        <v>153</v>
      </c>
      <c r="V203" s="105"/>
      <c r="W203" s="441"/>
      <c r="X203" s="441"/>
      <c r="Y203" s="441"/>
      <c r="Z203" s="441"/>
      <c r="AA203" s="106" t="s">
        <v>103</v>
      </c>
      <c r="AB203" s="344"/>
      <c r="AC203" s="2"/>
      <c r="AD203" s="2"/>
      <c r="AE203" s="450" t="s">
        <v>297</v>
      </c>
      <c r="AF203" s="451"/>
      <c r="AG203" s="451"/>
      <c r="AH203" s="451"/>
      <c r="AI203" s="451"/>
      <c r="AJ203" s="451"/>
      <c r="AK203" s="451"/>
      <c r="AL203" s="451"/>
      <c r="AM203" s="451"/>
      <c r="AN203" s="451"/>
      <c r="AO203" s="451"/>
      <c r="AP203" s="452"/>
      <c r="AQ203" s="30"/>
      <c r="AR203" s="182"/>
      <c r="AS203" s="183"/>
      <c r="AT203" s="183"/>
      <c r="AU203" s="183"/>
      <c r="AV203" s="183"/>
      <c r="AW203" s="184"/>
      <c r="AX203" s="185"/>
      <c r="AY203" s="158" t="s">
        <v>153</v>
      </c>
      <c r="AZ203" s="89"/>
      <c r="BA203" s="441">
        <v>110000</v>
      </c>
      <c r="BB203" s="441"/>
      <c r="BC203" s="441"/>
      <c r="BD203" s="441"/>
      <c r="BE203" s="90" t="s">
        <v>103</v>
      </c>
      <c r="BF203" s="32"/>
    </row>
    <row r="204" spans="1:58" ht="20.100000000000001" customHeight="1" x14ac:dyDescent="0.15">
      <c r="A204" s="731"/>
      <c r="B204" s="732"/>
      <c r="C204" s="732"/>
      <c r="D204" s="732"/>
      <c r="E204" s="732"/>
      <c r="F204" s="732"/>
      <c r="G204" s="732"/>
      <c r="H204" s="732"/>
      <c r="I204" s="732"/>
      <c r="J204" s="732"/>
      <c r="K204" s="732"/>
      <c r="L204" s="733"/>
      <c r="M204" s="345"/>
      <c r="N204" s="118"/>
      <c r="O204" s="442">
        <f>ROUNDDOWN(W204*2/3,0)</f>
        <v>0</v>
      </c>
      <c r="P204" s="442"/>
      <c r="Q204" s="442"/>
      <c r="R204" s="442"/>
      <c r="S204" s="277" t="s">
        <v>101</v>
      </c>
      <c r="T204" s="369"/>
      <c r="U204" s="345"/>
      <c r="V204" s="118"/>
      <c r="W204" s="478">
        <f>INT(W203*100/110)</f>
        <v>0</v>
      </c>
      <c r="X204" s="478"/>
      <c r="Y204" s="478"/>
      <c r="Z204" s="478"/>
      <c r="AA204" s="119" t="s">
        <v>101</v>
      </c>
      <c r="AB204" s="120"/>
      <c r="AC204" s="2"/>
      <c r="AD204" s="2"/>
      <c r="AE204" s="453"/>
      <c r="AF204" s="454"/>
      <c r="AG204" s="454"/>
      <c r="AH204" s="454"/>
      <c r="AI204" s="454"/>
      <c r="AJ204" s="454"/>
      <c r="AK204" s="454"/>
      <c r="AL204" s="454"/>
      <c r="AM204" s="454"/>
      <c r="AN204" s="454"/>
      <c r="AO204" s="454"/>
      <c r="AP204" s="455"/>
      <c r="AQ204" s="34"/>
      <c r="AR204" s="4"/>
      <c r="AS204" s="467">
        <f>ROUNDDOWN(BA204*2/3,0)</f>
        <v>66666</v>
      </c>
      <c r="AT204" s="467"/>
      <c r="AU204" s="467"/>
      <c r="AV204" s="467"/>
      <c r="AW204" s="36" t="s">
        <v>101</v>
      </c>
      <c r="AX204" s="186"/>
      <c r="AY204" s="84"/>
      <c r="AZ204" s="37"/>
      <c r="BA204" s="477">
        <f>INT(BA203*100/110)</f>
        <v>100000</v>
      </c>
      <c r="BB204" s="477"/>
      <c r="BC204" s="477"/>
      <c r="BD204" s="477"/>
      <c r="BE204" s="88" t="s">
        <v>101</v>
      </c>
      <c r="BF204" s="35"/>
    </row>
    <row r="205" spans="1:58" ht="20.100000000000001" customHeight="1" x14ac:dyDescent="0.15">
      <c r="A205" s="734"/>
      <c r="B205" s="735"/>
      <c r="C205" s="735"/>
      <c r="D205" s="735"/>
      <c r="E205" s="735"/>
      <c r="F205" s="735"/>
      <c r="G205" s="735"/>
      <c r="H205" s="735"/>
      <c r="I205" s="735"/>
      <c r="J205" s="735"/>
      <c r="K205" s="735"/>
      <c r="L205" s="736"/>
      <c r="M205" s="109"/>
      <c r="N205" s="110"/>
      <c r="O205" s="352"/>
      <c r="P205" s="352"/>
      <c r="Q205" s="352"/>
      <c r="R205" s="352"/>
      <c r="S205" s="352"/>
      <c r="T205" s="112"/>
      <c r="U205" s="109"/>
      <c r="V205" s="110"/>
      <c r="W205" s="370"/>
      <c r="X205" s="370"/>
      <c r="Y205" s="370"/>
      <c r="Z205" s="370"/>
      <c r="AA205" s="110"/>
      <c r="AB205" s="112"/>
      <c r="AC205" s="2"/>
      <c r="AD205" s="2"/>
      <c r="AE205" s="456"/>
      <c r="AF205" s="457"/>
      <c r="AG205" s="457"/>
      <c r="AH205" s="457"/>
      <c r="AI205" s="457"/>
      <c r="AJ205" s="457"/>
      <c r="AK205" s="457"/>
      <c r="AL205" s="457"/>
      <c r="AM205" s="457"/>
      <c r="AN205" s="457"/>
      <c r="AO205" s="457"/>
      <c r="AP205" s="458"/>
      <c r="AQ205" s="39"/>
      <c r="AR205" s="126"/>
      <c r="AS205" s="187"/>
      <c r="AT205" s="187"/>
      <c r="AU205" s="187"/>
      <c r="AV205" s="187"/>
      <c r="AW205" s="187"/>
      <c r="AX205" s="127"/>
      <c r="AY205" s="109"/>
      <c r="AZ205" s="110"/>
      <c r="BA205" s="110"/>
      <c r="BB205" s="191"/>
      <c r="BC205" s="191"/>
      <c r="BD205" s="191"/>
      <c r="BE205" s="111"/>
      <c r="BF205" s="112"/>
    </row>
    <row r="206" spans="1:58" ht="20.100000000000001" customHeight="1" x14ac:dyDescent="0.15">
      <c r="A206" s="717" t="s">
        <v>296</v>
      </c>
      <c r="B206" s="718"/>
      <c r="C206" s="718"/>
      <c r="D206" s="718"/>
      <c r="E206" s="718"/>
      <c r="F206" s="718"/>
      <c r="G206" s="718"/>
      <c r="H206" s="718"/>
      <c r="I206" s="718"/>
      <c r="J206" s="718"/>
      <c r="K206" s="334"/>
      <c r="L206" s="335"/>
      <c r="M206" s="354"/>
      <c r="N206" s="355"/>
      <c r="O206" s="355"/>
      <c r="P206" s="355"/>
      <c r="Q206" s="355"/>
      <c r="R206" s="355"/>
      <c r="S206" s="355"/>
      <c r="T206" s="356"/>
      <c r="U206" s="357" t="s">
        <v>153</v>
      </c>
      <c r="V206" s="358"/>
      <c r="W206" s="441"/>
      <c r="X206" s="441"/>
      <c r="Y206" s="441"/>
      <c r="Z206" s="441"/>
      <c r="AA206" s="359" t="s">
        <v>103</v>
      </c>
      <c r="AB206" s="120"/>
      <c r="AC206" s="2"/>
      <c r="AD206" s="2"/>
      <c r="AE206" s="698" t="s">
        <v>296</v>
      </c>
      <c r="AF206" s="699"/>
      <c r="AG206" s="699"/>
      <c r="AH206" s="699"/>
      <c r="AI206" s="699"/>
      <c r="AJ206" s="699"/>
      <c r="AK206" s="699"/>
      <c r="AL206" s="699"/>
      <c r="AM206" s="699"/>
      <c r="AN206" s="699"/>
      <c r="AO206" s="23"/>
      <c r="AP206" s="24"/>
      <c r="AQ206" s="45"/>
      <c r="AR206" s="46"/>
      <c r="AS206" s="46"/>
      <c r="AT206" s="46"/>
      <c r="AU206" s="46"/>
      <c r="AV206" s="46"/>
      <c r="AW206" s="46"/>
      <c r="AX206" s="47"/>
      <c r="AY206" s="158" t="s">
        <v>153</v>
      </c>
      <c r="AZ206" s="89"/>
      <c r="BA206" s="749"/>
      <c r="BB206" s="749"/>
      <c r="BC206" s="749"/>
      <c r="BD206" s="749"/>
      <c r="BE206" s="90" t="s">
        <v>103</v>
      </c>
      <c r="BF206" s="35"/>
    </row>
    <row r="207" spans="1:58" ht="20.100000000000001" customHeight="1" x14ac:dyDescent="0.15">
      <c r="A207" s="719"/>
      <c r="B207" s="720"/>
      <c r="C207" s="720"/>
      <c r="D207" s="720"/>
      <c r="E207" s="720"/>
      <c r="F207" s="720"/>
      <c r="G207" s="720"/>
      <c r="H207" s="720"/>
      <c r="I207" s="720"/>
      <c r="J207" s="720"/>
      <c r="K207" s="340"/>
      <c r="L207" s="341"/>
      <c r="M207" s="361"/>
      <c r="N207" s="362"/>
      <c r="O207" s="716">
        <f>ROUNDDOWN(W207*2/3,0)</f>
        <v>0</v>
      </c>
      <c r="P207" s="716"/>
      <c r="Q207" s="716"/>
      <c r="R207" s="716"/>
      <c r="S207" s="363" t="s">
        <v>101</v>
      </c>
      <c r="T207" s="364"/>
      <c r="U207" s="361"/>
      <c r="V207" s="362"/>
      <c r="W207" s="738">
        <f>INT(W206*100/110)</f>
        <v>0</v>
      </c>
      <c r="X207" s="738"/>
      <c r="Y207" s="738"/>
      <c r="Z207" s="738"/>
      <c r="AA207" s="365" t="s">
        <v>101</v>
      </c>
      <c r="AB207" s="112"/>
      <c r="AC207" s="2"/>
      <c r="AD207" s="2"/>
      <c r="AE207" s="700"/>
      <c r="AF207" s="701"/>
      <c r="AG207" s="701"/>
      <c r="AH207" s="701"/>
      <c r="AI207" s="701"/>
      <c r="AJ207" s="701"/>
      <c r="AK207" s="701"/>
      <c r="AL207" s="701"/>
      <c r="AM207" s="701"/>
      <c r="AN207" s="701"/>
      <c r="AO207" s="26"/>
      <c r="AP207" s="27"/>
      <c r="AQ207" s="49"/>
      <c r="AR207" s="50"/>
      <c r="AS207" s="746">
        <f>ROUNDDOWN(BA207*2/3,0)</f>
        <v>0</v>
      </c>
      <c r="AT207" s="746"/>
      <c r="AU207" s="746"/>
      <c r="AV207" s="746"/>
      <c r="AW207" s="51" t="s">
        <v>101</v>
      </c>
      <c r="AX207" s="52"/>
      <c r="AY207" s="49"/>
      <c r="AZ207" s="50"/>
      <c r="BA207" s="748">
        <f>INT(BA206*100/110)</f>
        <v>0</v>
      </c>
      <c r="BB207" s="748"/>
      <c r="BC207" s="748"/>
      <c r="BD207" s="748"/>
      <c r="BE207" s="91" t="s">
        <v>101</v>
      </c>
      <c r="BF207" s="42"/>
    </row>
    <row r="208" spans="1:58" ht="20.100000000000001" customHeight="1" x14ac:dyDescent="0.15">
      <c r="A208" s="371"/>
      <c r="B208" s="372"/>
      <c r="C208" s="372"/>
      <c r="D208" s="372"/>
      <c r="E208" s="372"/>
      <c r="F208" s="372"/>
      <c r="G208" s="372"/>
      <c r="H208" s="372"/>
      <c r="I208" s="372"/>
      <c r="J208" s="372"/>
      <c r="K208" s="372"/>
      <c r="L208" s="372"/>
      <c r="M208" s="354"/>
      <c r="N208" s="355"/>
      <c r="O208" s="373"/>
      <c r="P208" s="373"/>
      <c r="Q208" s="373"/>
      <c r="R208" s="373"/>
      <c r="S208" s="355"/>
      <c r="T208" s="356"/>
      <c r="U208" s="357" t="s">
        <v>153</v>
      </c>
      <c r="V208" s="358"/>
      <c r="W208" s="441">
        <f>SUM(W195,W197,W199,W201,W203,W206)</f>
        <v>0</v>
      </c>
      <c r="X208" s="441"/>
      <c r="Y208" s="441"/>
      <c r="Z208" s="441"/>
      <c r="AA208" s="359" t="s">
        <v>103</v>
      </c>
      <c r="AB208" s="344"/>
      <c r="AC208" s="2"/>
      <c r="AD208" s="2"/>
      <c r="AE208" s="202"/>
      <c r="AF208" s="53"/>
      <c r="AG208" s="53"/>
      <c r="AH208" s="53"/>
      <c r="AI208" s="53"/>
      <c r="AJ208" s="53"/>
      <c r="AK208" s="53"/>
      <c r="AL208" s="53"/>
      <c r="AM208" s="53"/>
      <c r="AN208" s="53"/>
      <c r="AO208" s="53"/>
      <c r="AP208" s="53"/>
      <c r="AQ208" s="45"/>
      <c r="AR208" s="46"/>
      <c r="AS208" s="54"/>
      <c r="AT208" s="54"/>
      <c r="AU208" s="54"/>
      <c r="AV208" s="54"/>
      <c r="AW208" s="46"/>
      <c r="AX208" s="47"/>
      <c r="AY208" s="158" t="s">
        <v>153</v>
      </c>
      <c r="AZ208" s="89"/>
      <c r="BA208" s="446">
        <f>SUM(BA195,BA197,BA199,BA201,BA203,BA206)</f>
        <v>7760500</v>
      </c>
      <c r="BB208" s="446"/>
      <c r="BC208" s="446"/>
      <c r="BD208" s="446"/>
      <c r="BE208" s="90" t="s">
        <v>103</v>
      </c>
      <c r="BF208" s="32"/>
    </row>
    <row r="209" spans="1:58" ht="20.100000000000001" customHeight="1" x14ac:dyDescent="0.15">
      <c r="A209" s="374"/>
      <c r="B209" s="375"/>
      <c r="C209" s="375"/>
      <c r="D209" s="375"/>
      <c r="E209" s="375"/>
      <c r="F209" s="375"/>
      <c r="G209" s="375"/>
      <c r="I209" s="376" t="s">
        <v>154</v>
      </c>
      <c r="J209" s="180"/>
      <c r="K209" s="180"/>
      <c r="L209" s="377"/>
      <c r="M209" s="378"/>
      <c r="N209" s="379"/>
      <c r="O209" s="442">
        <f>SUM(O196,O198,O200,O202,O204,O207)</f>
        <v>0</v>
      </c>
      <c r="P209" s="442"/>
      <c r="Q209" s="442"/>
      <c r="R209" s="442"/>
      <c r="S209" s="348" t="s">
        <v>101</v>
      </c>
      <c r="T209" s="380"/>
      <c r="U209" s="381"/>
      <c r="V209" s="348"/>
      <c r="W209" s="443">
        <f>SUM(W196,W198,W200,W202,W204,W207)</f>
        <v>0</v>
      </c>
      <c r="X209" s="443"/>
      <c r="Y209" s="443"/>
      <c r="Z209" s="443"/>
      <c r="AA209" s="382" t="s">
        <v>101</v>
      </c>
      <c r="AB209" s="120"/>
      <c r="AC209" s="2"/>
      <c r="AD209" s="2"/>
      <c r="AE209" s="55"/>
      <c r="AF209" s="113"/>
      <c r="AG209" s="113"/>
      <c r="AH209" s="113"/>
      <c r="AI209" s="113"/>
      <c r="AJ209" s="113"/>
      <c r="AK209" s="113"/>
      <c r="AM209" s="57" t="s">
        <v>154</v>
      </c>
      <c r="AN209" s="33"/>
      <c r="AO209" s="33"/>
      <c r="AP209" s="56"/>
      <c r="AQ209" s="58"/>
      <c r="AR209" s="59"/>
      <c r="AS209" s="467">
        <f>SUM(AS196,AS198,AS200,AS202,AS204,AS207)</f>
        <v>4663332</v>
      </c>
      <c r="AT209" s="467"/>
      <c r="AU209" s="467"/>
      <c r="AV209" s="467"/>
      <c r="AW209" s="37" t="s">
        <v>101</v>
      </c>
      <c r="AX209" s="60"/>
      <c r="AY209" s="84"/>
      <c r="AZ209" s="37"/>
      <c r="BA209" s="447">
        <f>SUM(BA196,BA198,BA200,BA202,BA204,BA207)</f>
        <v>7055000</v>
      </c>
      <c r="BB209" s="447"/>
      <c r="BC209" s="447"/>
      <c r="BD209" s="447"/>
      <c r="BE209" s="88" t="s">
        <v>101</v>
      </c>
      <c r="BF209" s="35"/>
    </row>
    <row r="210" spans="1:58" ht="20.100000000000001" customHeight="1" x14ac:dyDescent="0.15">
      <c r="A210" s="374"/>
      <c r="B210" s="474" t="s">
        <v>272</v>
      </c>
      <c r="C210" s="474"/>
      <c r="D210" s="474"/>
      <c r="E210" s="474"/>
      <c r="F210" s="474"/>
      <c r="G210" s="474"/>
      <c r="H210" s="375"/>
      <c r="I210" s="377"/>
      <c r="J210" s="377"/>
      <c r="K210" s="377"/>
      <c r="L210" s="377"/>
      <c r="M210" s="378"/>
      <c r="N210" s="379"/>
      <c r="O210" s="383"/>
      <c r="P210" s="383"/>
      <c r="Q210" s="383"/>
      <c r="R210" s="383"/>
      <c r="S210" s="348"/>
      <c r="T210" s="380"/>
      <c r="U210" s="381"/>
      <c r="V210" s="348"/>
      <c r="W210" s="384"/>
      <c r="X210" s="384"/>
      <c r="Y210" s="384"/>
      <c r="Z210" s="384"/>
      <c r="AA210" s="348"/>
      <c r="AB210" s="120"/>
      <c r="AC210" s="2"/>
      <c r="AD210" s="2"/>
      <c r="AE210" s="55"/>
      <c r="AF210" s="475" t="s">
        <v>272</v>
      </c>
      <c r="AG210" s="475"/>
      <c r="AH210" s="475"/>
      <c r="AI210" s="475"/>
      <c r="AJ210" s="475"/>
      <c r="AK210" s="475"/>
      <c r="AL210" s="113"/>
      <c r="AM210" s="56"/>
      <c r="AN210" s="56"/>
      <c r="AO210" s="56"/>
      <c r="AP210" s="56"/>
      <c r="AQ210" s="58"/>
      <c r="AR210" s="59"/>
      <c r="AS210" s="62"/>
      <c r="AU210" s="201" t="s">
        <v>271</v>
      </c>
      <c r="AV210" s="62"/>
      <c r="AW210" s="37"/>
      <c r="AX210" s="60"/>
      <c r="AY210" s="117"/>
      <c r="AZ210" s="157"/>
      <c r="BA210" s="157"/>
      <c r="BB210" s="157"/>
      <c r="BC210" s="157"/>
      <c r="BD210" s="157"/>
      <c r="BE210" s="157"/>
      <c r="BF210" s="121"/>
    </row>
    <row r="211" spans="1:58" ht="20.100000000000001" customHeight="1" x14ac:dyDescent="0.15">
      <c r="A211" s="374"/>
      <c r="B211" s="474"/>
      <c r="C211" s="474"/>
      <c r="D211" s="474"/>
      <c r="E211" s="474"/>
      <c r="F211" s="474"/>
      <c r="G211" s="474"/>
      <c r="I211" s="376" t="s">
        <v>155</v>
      </c>
      <c r="J211" s="180"/>
      <c r="K211" s="180"/>
      <c r="L211" s="377"/>
      <c r="M211" s="378"/>
      <c r="N211" s="379"/>
      <c r="O211" s="440">
        <f>SUM((IF(O204&lt;=150000,O204,150000)),(IF((SUM(O196,O198,O200,O202,O207))&lt;=750000,(SUM(O196,O198,O200,O202,O207)),750000)))</f>
        <v>0</v>
      </c>
      <c r="P211" s="440"/>
      <c r="Q211" s="440"/>
      <c r="R211" s="440"/>
      <c r="S211" s="348" t="s">
        <v>101</v>
      </c>
      <c r="T211" s="380"/>
      <c r="U211" s="381"/>
      <c r="V211" s="348"/>
      <c r="W211" s="384"/>
      <c r="X211" s="384"/>
      <c r="Y211" s="384"/>
      <c r="Z211" s="384"/>
      <c r="AA211" s="348"/>
      <c r="AB211" s="120"/>
      <c r="AC211" s="2"/>
      <c r="AD211" s="2"/>
      <c r="AE211" s="55"/>
      <c r="AF211" s="475"/>
      <c r="AG211" s="475"/>
      <c r="AH211" s="475"/>
      <c r="AI211" s="475"/>
      <c r="AJ211" s="475"/>
      <c r="AK211" s="475"/>
      <c r="AM211" s="57" t="s">
        <v>155</v>
      </c>
      <c r="AN211" s="33"/>
      <c r="AO211" s="33"/>
      <c r="AP211" s="56"/>
      <c r="AQ211" s="58"/>
      <c r="AR211" s="59"/>
      <c r="AS211" s="468">
        <f>SUM((IF(AS204&lt;=150000,AS204,150000)),(IF((SUM(AS196,AS198,AS200,AS202,AS207))&lt;=750000,(SUM(AS196,AS198,AS200,AS202,AS207)),750000)))</f>
        <v>816666</v>
      </c>
      <c r="AT211" s="468"/>
      <c r="AU211" s="468"/>
      <c r="AV211" s="468"/>
      <c r="AW211" s="37" t="s">
        <v>101</v>
      </c>
      <c r="AX211" s="60"/>
      <c r="AY211" s="117"/>
      <c r="AZ211" s="157"/>
      <c r="BA211" s="157"/>
      <c r="BB211" s="157"/>
      <c r="BC211" s="157"/>
      <c r="BD211" s="157"/>
      <c r="BE211" s="157"/>
      <c r="BF211" s="121"/>
    </row>
    <row r="212" spans="1:58" ht="20.100000000000001" customHeight="1" x14ac:dyDescent="0.15">
      <c r="A212" s="385"/>
      <c r="B212" s="386"/>
      <c r="C212" s="386"/>
      <c r="D212" s="386"/>
      <c r="E212" s="386"/>
      <c r="F212" s="386"/>
      <c r="G212" s="386"/>
      <c r="H212" s="386"/>
      <c r="I212" s="386"/>
      <c r="J212" s="386"/>
      <c r="K212" s="386"/>
      <c r="L212" s="386"/>
      <c r="M212" s="387"/>
      <c r="N212" s="388"/>
      <c r="O212" s="388"/>
      <c r="P212" s="388"/>
      <c r="Q212" s="388"/>
      <c r="R212" s="388"/>
      <c r="S212" s="388"/>
      <c r="T212" s="389"/>
      <c r="U212" s="361"/>
      <c r="V212" s="362"/>
      <c r="W212" s="370"/>
      <c r="X212" s="370"/>
      <c r="Y212" s="370"/>
      <c r="Z212" s="370"/>
      <c r="AA212" s="362"/>
      <c r="AB212" s="112"/>
      <c r="AC212" s="2"/>
      <c r="AD212" s="2"/>
      <c r="AE212" s="63"/>
      <c r="AF212" s="64"/>
      <c r="AG212" s="64"/>
      <c r="AH212" s="64"/>
      <c r="AI212" s="64"/>
      <c r="AJ212" s="64"/>
      <c r="AK212" s="64"/>
      <c r="AL212" s="64"/>
      <c r="AM212" s="64"/>
      <c r="AN212" s="64"/>
      <c r="AO212" s="64"/>
      <c r="AP212" s="64"/>
      <c r="AQ212" s="65"/>
      <c r="AR212" s="66"/>
      <c r="AS212" s="66"/>
      <c r="AT212" s="66"/>
      <c r="AU212" s="66"/>
      <c r="AV212" s="66"/>
      <c r="AW212" s="66"/>
      <c r="AX212" s="67"/>
      <c r="AY212" s="125"/>
      <c r="AZ212" s="126"/>
      <c r="BA212" s="126"/>
      <c r="BB212" s="126"/>
      <c r="BC212" s="126"/>
      <c r="BD212" s="126"/>
      <c r="BE212" s="126"/>
      <c r="BF212" s="127"/>
    </row>
    <row r="213" spans="1:58" ht="13.5" customHeight="1" x14ac:dyDescent="0.15">
      <c r="A213" s="390">
        <v>1</v>
      </c>
      <c r="B213" s="469" t="s">
        <v>305</v>
      </c>
      <c r="C213" s="469"/>
      <c r="D213" s="469"/>
      <c r="E213" s="469"/>
      <c r="F213" s="469"/>
      <c r="G213" s="469"/>
      <c r="H213" s="469"/>
      <c r="I213" s="469"/>
      <c r="J213" s="469"/>
      <c r="K213" s="469"/>
      <c r="L213" s="469"/>
      <c r="M213" s="469"/>
      <c r="N213" s="469"/>
      <c r="O213" s="469"/>
      <c r="P213" s="469"/>
      <c r="Q213" s="469"/>
      <c r="R213" s="469"/>
      <c r="S213" s="469"/>
      <c r="T213" s="469"/>
      <c r="U213" s="469"/>
      <c r="V213" s="469"/>
      <c r="W213" s="469"/>
      <c r="X213" s="469"/>
      <c r="Y213" s="469"/>
      <c r="Z213" s="469"/>
      <c r="AA213" s="469"/>
      <c r="AB213" s="469"/>
      <c r="AC213" s="2"/>
      <c r="AD213" s="2"/>
      <c r="AE213" s="69">
        <v>1</v>
      </c>
      <c r="AF213" s="472" t="s">
        <v>301</v>
      </c>
      <c r="AG213" s="472"/>
      <c r="AH213" s="472"/>
      <c r="AI213" s="472"/>
      <c r="AJ213" s="472"/>
      <c r="AK213" s="472"/>
      <c r="AL213" s="472"/>
      <c r="AM213" s="472"/>
      <c r="AN213" s="472"/>
      <c r="AO213" s="472"/>
      <c r="AP213" s="472"/>
      <c r="AQ213" s="472"/>
      <c r="AR213" s="472"/>
      <c r="AS213" s="472"/>
      <c r="AT213" s="472"/>
      <c r="AU213" s="472"/>
      <c r="AV213" s="472"/>
      <c r="AW213" s="472"/>
      <c r="AX213" s="472"/>
      <c r="AY213" s="472"/>
      <c r="AZ213" s="472"/>
      <c r="BA213" s="472"/>
      <c r="BB213" s="472"/>
      <c r="BC213" s="472"/>
      <c r="BD213" s="472"/>
      <c r="BE213" s="472"/>
      <c r="BF213" s="472"/>
    </row>
    <row r="214" spans="1:58" x14ac:dyDescent="0.15">
      <c r="A214" s="390"/>
      <c r="B214" s="470"/>
      <c r="C214" s="470"/>
      <c r="D214" s="470"/>
      <c r="E214" s="470"/>
      <c r="F214" s="470"/>
      <c r="G214" s="470"/>
      <c r="H214" s="470"/>
      <c r="I214" s="470"/>
      <c r="J214" s="470"/>
      <c r="K214" s="470"/>
      <c r="L214" s="470"/>
      <c r="M214" s="470"/>
      <c r="N214" s="470"/>
      <c r="O214" s="470"/>
      <c r="P214" s="470"/>
      <c r="Q214" s="470"/>
      <c r="R214" s="470"/>
      <c r="S214" s="470"/>
      <c r="T214" s="470"/>
      <c r="U214" s="470"/>
      <c r="V214" s="470"/>
      <c r="W214" s="470"/>
      <c r="X214" s="470"/>
      <c r="Y214" s="470"/>
      <c r="Z214" s="470"/>
      <c r="AA214" s="470"/>
      <c r="AB214" s="470"/>
      <c r="AC214" s="2"/>
      <c r="AD214" s="2"/>
      <c r="AE214" s="69"/>
      <c r="AF214" s="462"/>
      <c r="AG214" s="462"/>
      <c r="AH214" s="462"/>
      <c r="AI214" s="462"/>
      <c r="AJ214" s="462"/>
      <c r="AK214" s="462"/>
      <c r="AL214" s="462"/>
      <c r="AM214" s="462"/>
      <c r="AN214" s="462"/>
      <c r="AO214" s="462"/>
      <c r="AP214" s="462"/>
      <c r="AQ214" s="462"/>
      <c r="AR214" s="462"/>
      <c r="AS214" s="462"/>
      <c r="AT214" s="462"/>
      <c r="AU214" s="462"/>
      <c r="AV214" s="462"/>
      <c r="AW214" s="462"/>
      <c r="AX214" s="462"/>
      <c r="AY214" s="462"/>
      <c r="AZ214" s="462"/>
      <c r="BA214" s="462"/>
      <c r="BB214" s="462"/>
      <c r="BC214" s="462"/>
      <c r="BD214" s="462"/>
      <c r="BE214" s="462"/>
      <c r="BF214" s="462"/>
    </row>
    <row r="215" spans="1:58" ht="13.5" customHeight="1" x14ac:dyDescent="0.15">
      <c r="A215" s="390">
        <v>2</v>
      </c>
      <c r="B215" s="471" t="s">
        <v>303</v>
      </c>
      <c r="C215" s="471"/>
      <c r="D215" s="471"/>
      <c r="E215" s="471"/>
      <c r="F215" s="471"/>
      <c r="G215" s="471"/>
      <c r="H215" s="471"/>
      <c r="I215" s="471"/>
      <c r="J215" s="471"/>
      <c r="K215" s="471"/>
      <c r="L215" s="471"/>
      <c r="M215" s="471"/>
      <c r="N215" s="471"/>
      <c r="O215" s="471"/>
      <c r="P215" s="471"/>
      <c r="Q215" s="471"/>
      <c r="R215" s="471"/>
      <c r="S215" s="471"/>
      <c r="T215" s="471"/>
      <c r="U215" s="471"/>
      <c r="V215" s="471"/>
      <c r="W215" s="471"/>
      <c r="X215" s="471"/>
      <c r="Y215" s="471"/>
      <c r="Z215" s="471"/>
      <c r="AA215" s="471"/>
      <c r="AB215" s="471"/>
      <c r="AC215" s="71"/>
      <c r="AD215" s="2"/>
      <c r="AE215" s="69">
        <v>2</v>
      </c>
      <c r="AF215" s="473" t="s">
        <v>303</v>
      </c>
      <c r="AG215" s="473"/>
      <c r="AH215" s="473"/>
      <c r="AI215" s="473"/>
      <c r="AJ215" s="473"/>
      <c r="AK215" s="473"/>
      <c r="AL215" s="473"/>
      <c r="AM215" s="473"/>
      <c r="AN215" s="473"/>
      <c r="AO215" s="473"/>
      <c r="AP215" s="473"/>
      <c r="AQ215" s="473"/>
      <c r="AR215" s="473"/>
      <c r="AS215" s="473"/>
      <c r="AT215" s="473"/>
      <c r="AU215" s="473"/>
      <c r="AV215" s="473"/>
      <c r="AW215" s="473"/>
      <c r="AX215" s="473"/>
      <c r="AY215" s="473"/>
      <c r="AZ215" s="473"/>
      <c r="BA215" s="473"/>
      <c r="BB215" s="473"/>
      <c r="BC215" s="473"/>
      <c r="BD215" s="473"/>
      <c r="BE215" s="473"/>
      <c r="BF215" s="473"/>
    </row>
    <row r="216" spans="1:58" x14ac:dyDescent="0.15">
      <c r="A216" s="390"/>
      <c r="B216" s="471"/>
      <c r="C216" s="471"/>
      <c r="D216" s="471"/>
      <c r="E216" s="471"/>
      <c r="F216" s="471"/>
      <c r="G216" s="471"/>
      <c r="H216" s="471"/>
      <c r="I216" s="471"/>
      <c r="J216" s="471"/>
      <c r="K216" s="471"/>
      <c r="L216" s="471"/>
      <c r="M216" s="471"/>
      <c r="N216" s="471"/>
      <c r="O216" s="471"/>
      <c r="P216" s="471"/>
      <c r="Q216" s="471"/>
      <c r="R216" s="471"/>
      <c r="S216" s="471"/>
      <c r="T216" s="471"/>
      <c r="U216" s="471"/>
      <c r="V216" s="471"/>
      <c r="W216" s="471"/>
      <c r="X216" s="471"/>
      <c r="Y216" s="471"/>
      <c r="Z216" s="471"/>
      <c r="AA216" s="471"/>
      <c r="AB216" s="471"/>
      <c r="AC216" s="2"/>
      <c r="AD216" s="2"/>
      <c r="AE216" s="69"/>
      <c r="AF216" s="473"/>
      <c r="AG216" s="473"/>
      <c r="AH216" s="473"/>
      <c r="AI216" s="473"/>
      <c r="AJ216" s="473"/>
      <c r="AK216" s="473"/>
      <c r="AL216" s="473"/>
      <c r="AM216" s="473"/>
      <c r="AN216" s="473"/>
      <c r="AO216" s="473"/>
      <c r="AP216" s="473"/>
      <c r="AQ216" s="473"/>
      <c r="AR216" s="473"/>
      <c r="AS216" s="473"/>
      <c r="AT216" s="473"/>
      <c r="AU216" s="473"/>
      <c r="AV216" s="473"/>
      <c r="AW216" s="473"/>
      <c r="AX216" s="473"/>
      <c r="AY216" s="473"/>
      <c r="AZ216" s="473"/>
      <c r="BA216" s="473"/>
      <c r="BB216" s="473"/>
      <c r="BC216" s="473"/>
      <c r="BD216" s="473"/>
      <c r="BE216" s="473"/>
      <c r="BF216" s="473"/>
    </row>
    <row r="217" spans="1:58" x14ac:dyDescent="0.15">
      <c r="A217" s="390">
        <v>3</v>
      </c>
      <c r="B217" s="391" t="s">
        <v>302</v>
      </c>
      <c r="C217" s="391"/>
      <c r="D217" s="391"/>
      <c r="E217" s="391"/>
      <c r="F217" s="391"/>
      <c r="G217" s="391"/>
      <c r="H217" s="391"/>
      <c r="I217" s="391"/>
      <c r="J217" s="391"/>
      <c r="K217" s="391"/>
      <c r="L217" s="391"/>
      <c r="M217" s="391"/>
      <c r="N217" s="391"/>
      <c r="O217" s="391"/>
      <c r="P217" s="391"/>
      <c r="Q217" s="391"/>
      <c r="R217" s="391"/>
      <c r="S217" s="391"/>
      <c r="T217" s="391"/>
      <c r="U217" s="391"/>
      <c r="V217" s="391"/>
      <c r="W217" s="391"/>
      <c r="X217" s="391"/>
      <c r="Y217" s="391"/>
      <c r="Z217" s="391"/>
      <c r="AA217" s="391"/>
      <c r="AB217" s="391"/>
      <c r="AC217" s="2"/>
      <c r="AD217" s="2"/>
      <c r="AE217" s="69">
        <v>3</v>
      </c>
      <c r="AF217" s="70" t="s">
        <v>302</v>
      </c>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row>
    <row r="218" spans="1:58" ht="13.5" customHeight="1" x14ac:dyDescent="0.15">
      <c r="A218" s="390">
        <v>4</v>
      </c>
      <c r="B218" s="470" t="s">
        <v>304</v>
      </c>
      <c r="C218" s="470"/>
      <c r="D218" s="470"/>
      <c r="E218" s="470"/>
      <c r="F218" s="470"/>
      <c r="G218" s="470"/>
      <c r="H218" s="470"/>
      <c r="I218" s="470"/>
      <c r="J218" s="470"/>
      <c r="K218" s="470"/>
      <c r="L218" s="470"/>
      <c r="M218" s="470"/>
      <c r="N218" s="470"/>
      <c r="O218" s="470"/>
      <c r="P218" s="470"/>
      <c r="Q218" s="470"/>
      <c r="R218" s="470"/>
      <c r="S218" s="470"/>
      <c r="T218" s="470"/>
      <c r="U218" s="470"/>
      <c r="V218" s="470"/>
      <c r="W218" s="470"/>
      <c r="X218" s="470"/>
      <c r="Y218" s="470"/>
      <c r="Z218" s="470"/>
      <c r="AA218" s="470"/>
      <c r="AB218" s="470"/>
      <c r="AC218" s="2"/>
      <c r="AD218" s="2"/>
      <c r="AE218" s="69">
        <v>4</v>
      </c>
      <c r="AF218" s="462" t="s">
        <v>304</v>
      </c>
      <c r="AG218" s="462"/>
      <c r="AH218" s="462"/>
      <c r="AI218" s="462"/>
      <c r="AJ218" s="462"/>
      <c r="AK218" s="462"/>
      <c r="AL218" s="462"/>
      <c r="AM218" s="462"/>
      <c r="AN218" s="462"/>
      <c r="AO218" s="462"/>
      <c r="AP218" s="462"/>
      <c r="AQ218" s="462"/>
      <c r="AR218" s="462"/>
      <c r="AS218" s="462"/>
      <c r="AT218" s="462"/>
      <c r="AU218" s="462"/>
      <c r="AV218" s="462"/>
      <c r="AW218" s="462"/>
      <c r="AX218" s="462"/>
      <c r="AY218" s="462"/>
      <c r="AZ218" s="462"/>
      <c r="BA218" s="462"/>
      <c r="BB218" s="462"/>
      <c r="BC218" s="462"/>
      <c r="BD218" s="462"/>
      <c r="BE218" s="462"/>
      <c r="BF218" s="462"/>
    </row>
    <row r="219" spans="1:58" x14ac:dyDescent="0.15">
      <c r="A219" s="390"/>
      <c r="B219" s="470"/>
      <c r="C219" s="470"/>
      <c r="D219" s="470"/>
      <c r="E219" s="470"/>
      <c r="F219" s="470"/>
      <c r="G219" s="470"/>
      <c r="H219" s="470"/>
      <c r="I219" s="470"/>
      <c r="J219" s="470"/>
      <c r="K219" s="470"/>
      <c r="L219" s="470"/>
      <c r="M219" s="470"/>
      <c r="N219" s="470"/>
      <c r="O219" s="470"/>
      <c r="P219" s="470"/>
      <c r="Q219" s="470"/>
      <c r="R219" s="470"/>
      <c r="S219" s="470"/>
      <c r="T219" s="470"/>
      <c r="U219" s="470"/>
      <c r="V219" s="470"/>
      <c r="W219" s="470"/>
      <c r="X219" s="470"/>
      <c r="Y219" s="470"/>
      <c r="Z219" s="470"/>
      <c r="AA219" s="470"/>
      <c r="AB219" s="470"/>
      <c r="AC219" s="2"/>
      <c r="AD219" s="2"/>
      <c r="AE219" s="69"/>
      <c r="AF219" s="462"/>
      <c r="AG219" s="462"/>
      <c r="AH219" s="462"/>
      <c r="AI219" s="462"/>
      <c r="AJ219" s="462"/>
      <c r="AK219" s="462"/>
      <c r="AL219" s="462"/>
      <c r="AM219" s="462"/>
      <c r="AN219" s="462"/>
      <c r="AO219" s="462"/>
      <c r="AP219" s="462"/>
      <c r="AQ219" s="462"/>
      <c r="AR219" s="462"/>
      <c r="AS219" s="462"/>
      <c r="AT219" s="462"/>
      <c r="AU219" s="462"/>
      <c r="AV219" s="462"/>
      <c r="AW219" s="462"/>
      <c r="AX219" s="462"/>
      <c r="AY219" s="462"/>
      <c r="AZ219" s="462"/>
      <c r="BA219" s="462"/>
      <c r="BB219" s="462"/>
      <c r="BC219" s="462"/>
      <c r="BD219" s="462"/>
      <c r="BE219" s="462"/>
      <c r="BF219" s="462"/>
    </row>
    <row r="220" spans="1:58" ht="13.5" hidden="1" customHeight="1" x14ac:dyDescent="0.15"/>
    <row r="221" spans="1:58" ht="15.75" customHeight="1" x14ac:dyDescent="0.15">
      <c r="A221" s="270" t="s">
        <v>156</v>
      </c>
      <c r="B221" s="270"/>
      <c r="C221" s="270"/>
      <c r="D221" s="270"/>
      <c r="E221" s="270"/>
      <c r="F221" s="270"/>
      <c r="G221" s="270"/>
      <c r="H221" s="270"/>
      <c r="I221" s="270"/>
      <c r="J221" s="270"/>
      <c r="K221" s="270"/>
      <c r="L221" s="270"/>
      <c r="M221" s="270"/>
      <c r="AE221" s="1" t="s">
        <v>156</v>
      </c>
      <c r="AF221" s="1"/>
      <c r="AG221" s="1"/>
      <c r="AH221" s="1"/>
      <c r="AI221" s="1"/>
      <c r="AJ221" s="1"/>
      <c r="AK221" s="1"/>
      <c r="AL221" s="1"/>
      <c r="AM221" s="1"/>
      <c r="AN221" s="1"/>
      <c r="AO221" s="1"/>
      <c r="AP221" s="1"/>
    </row>
    <row r="222" spans="1:58" ht="15.75" customHeight="1" x14ac:dyDescent="0.15">
      <c r="T222" s="118"/>
      <c r="U222" s="461" t="str">
        <f>+U6</f>
        <v>　令和　　年　　月　　日</v>
      </c>
      <c r="V222" s="461"/>
      <c r="W222" s="461"/>
      <c r="X222" s="461"/>
      <c r="Y222" s="461"/>
      <c r="Z222" s="461"/>
      <c r="AA222" s="461"/>
      <c r="AB222" s="461"/>
      <c r="AX222" s="463">
        <f>BA6</f>
        <v>44105</v>
      </c>
      <c r="AY222" s="463"/>
      <c r="AZ222" s="463"/>
      <c r="BA222" s="463"/>
      <c r="BB222" s="463"/>
      <c r="BC222" s="463"/>
      <c r="BD222" s="463"/>
      <c r="BE222" s="463"/>
      <c r="BF222" s="200"/>
    </row>
    <row r="223" spans="1:58" ht="15.75" customHeight="1" x14ac:dyDescent="0.15">
      <c r="A223" s="476" t="s">
        <v>157</v>
      </c>
      <c r="B223" s="476"/>
      <c r="C223" s="476"/>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74"/>
      <c r="AE223" s="464" t="s">
        <v>157</v>
      </c>
      <c r="AF223" s="464"/>
      <c r="AG223" s="464"/>
      <c r="AH223" s="464"/>
      <c r="AI223" s="464"/>
      <c r="AJ223" s="464"/>
      <c r="AK223" s="464"/>
      <c r="AL223" s="464"/>
      <c r="AM223" s="464"/>
      <c r="AN223" s="464"/>
      <c r="AO223" s="464"/>
      <c r="AP223" s="464"/>
      <c r="AQ223" s="464"/>
      <c r="AR223" s="464"/>
      <c r="AS223" s="464"/>
      <c r="AT223" s="464"/>
      <c r="AU223" s="464"/>
      <c r="AV223" s="464"/>
      <c r="AW223" s="464"/>
      <c r="AX223" s="464"/>
      <c r="AY223" s="464"/>
      <c r="AZ223" s="464"/>
      <c r="BA223" s="464"/>
      <c r="BB223" s="464"/>
      <c r="BC223" s="464"/>
      <c r="BD223" s="464"/>
      <c r="BE223" s="464"/>
      <c r="BF223" s="464"/>
    </row>
    <row r="224" spans="1:58" ht="15.75" customHeight="1" x14ac:dyDescent="0.15">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277"/>
      <c r="W224" s="277"/>
      <c r="X224" s="273"/>
      <c r="Y224" s="273"/>
      <c r="Z224" s="273"/>
      <c r="AA224" s="273"/>
      <c r="AB224" s="273"/>
      <c r="AC224" s="2"/>
      <c r="AE224" s="2"/>
      <c r="AF224" s="2"/>
      <c r="AG224" s="2"/>
      <c r="AH224" s="2"/>
      <c r="AI224" s="2"/>
      <c r="AJ224" s="2"/>
      <c r="AK224" s="2"/>
      <c r="AL224" s="2"/>
      <c r="AM224" s="2"/>
      <c r="AN224" s="2"/>
      <c r="AO224" s="2"/>
      <c r="AP224" s="2"/>
      <c r="AQ224" s="2"/>
      <c r="AR224" s="2"/>
      <c r="AS224" s="2"/>
      <c r="AT224" s="2"/>
      <c r="AU224" s="2"/>
      <c r="AV224" s="2"/>
      <c r="AW224" s="2"/>
      <c r="AX224" s="2"/>
      <c r="AY224" s="3"/>
      <c r="AZ224" s="3"/>
      <c r="BA224" s="8"/>
      <c r="BB224" s="8"/>
      <c r="BC224" s="8"/>
      <c r="BD224" s="8"/>
      <c r="BE224" s="8"/>
    </row>
    <row r="225" spans="1:57" ht="15.75" customHeight="1" x14ac:dyDescent="0.15">
      <c r="A225" s="118" t="s">
        <v>158</v>
      </c>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2"/>
      <c r="AD225" s="2"/>
      <c r="AE225" s="2" t="s">
        <v>158</v>
      </c>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row>
    <row r="226" spans="1:57" ht="15.75" customHeight="1" x14ac:dyDescent="0.15">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row>
    <row r="227" spans="1:57" ht="19.5" customHeight="1" x14ac:dyDescent="0.15">
      <c r="A227" s="118"/>
      <c r="B227" s="118"/>
      <c r="C227" s="118"/>
      <c r="D227" s="118"/>
      <c r="E227" s="118"/>
      <c r="F227" s="118"/>
      <c r="G227" s="118"/>
      <c r="H227" s="118"/>
      <c r="I227" s="118"/>
      <c r="J227" s="118"/>
      <c r="K227" s="118"/>
      <c r="L227" s="448" t="s">
        <v>7</v>
      </c>
      <c r="M227" s="448"/>
      <c r="N227" s="448"/>
      <c r="O227" s="448"/>
      <c r="P227" s="448"/>
      <c r="Q227" s="272"/>
      <c r="R227" s="449">
        <f>R12:AB12</f>
        <v>0</v>
      </c>
      <c r="S227" s="449"/>
      <c r="T227" s="449"/>
      <c r="U227" s="449"/>
      <c r="V227" s="449"/>
      <c r="W227" s="449"/>
      <c r="X227" s="449"/>
      <c r="Y227" s="449"/>
      <c r="Z227" s="449"/>
      <c r="AA227" s="449"/>
      <c r="AB227" s="449"/>
      <c r="AC227" s="2"/>
      <c r="AD227" s="2"/>
      <c r="AE227" s="2"/>
      <c r="AF227" s="2"/>
      <c r="AG227" s="2"/>
      <c r="AH227" s="2"/>
      <c r="AI227" s="2"/>
      <c r="AJ227" s="2"/>
      <c r="AK227" s="2"/>
      <c r="AL227" s="2"/>
      <c r="AM227" s="2"/>
      <c r="AN227" s="2"/>
      <c r="AO227" s="5" t="s">
        <v>7</v>
      </c>
      <c r="AP227" s="5"/>
      <c r="AQ227" s="5"/>
      <c r="AR227" s="5"/>
      <c r="AS227" s="5"/>
      <c r="AT227" s="188"/>
      <c r="AU227" s="437" t="str">
        <f>+AX12</f>
        <v>株式会社沖縄物産コーマス</v>
      </c>
      <c r="AV227" s="437"/>
      <c r="AW227" s="437"/>
      <c r="AX227" s="437"/>
      <c r="AY227" s="437"/>
      <c r="AZ227" s="437"/>
      <c r="BA227" s="437"/>
      <c r="BB227" s="437"/>
      <c r="BC227" s="437"/>
      <c r="BD227" s="437"/>
      <c r="BE227" s="437"/>
    </row>
    <row r="228" spans="1:57" ht="19.5" customHeight="1" x14ac:dyDescent="0.15">
      <c r="A228" s="118"/>
      <c r="B228" s="118"/>
      <c r="C228" s="118"/>
      <c r="D228" s="118"/>
      <c r="E228" s="118"/>
      <c r="F228" s="118"/>
      <c r="G228" s="118"/>
      <c r="H228" s="118"/>
      <c r="I228" s="118"/>
      <c r="J228" s="118"/>
      <c r="K228" s="118"/>
      <c r="L228" s="448" t="s">
        <v>9</v>
      </c>
      <c r="M228" s="448"/>
      <c r="N228" s="448"/>
      <c r="O228" s="448"/>
      <c r="P228" s="448"/>
      <c r="Q228" s="272"/>
      <c r="R228" s="449">
        <f>+R13</f>
        <v>0</v>
      </c>
      <c r="S228" s="449"/>
      <c r="T228" s="449"/>
      <c r="U228" s="449"/>
      <c r="V228" s="449"/>
      <c r="W228" s="449"/>
      <c r="X228" s="449"/>
      <c r="Y228" s="449"/>
      <c r="Z228" s="449"/>
      <c r="AA228" s="449"/>
      <c r="AB228" s="118" t="s">
        <v>10</v>
      </c>
      <c r="AC228" s="2"/>
      <c r="AD228" s="2"/>
      <c r="AE228" s="2"/>
      <c r="AF228" s="2"/>
      <c r="AG228" s="2"/>
      <c r="AH228" s="2"/>
      <c r="AI228" s="2"/>
      <c r="AJ228" s="2"/>
      <c r="AK228" s="2"/>
      <c r="AL228" s="2"/>
      <c r="AM228" s="2"/>
      <c r="AN228" s="2"/>
      <c r="AO228" s="5" t="s">
        <v>9</v>
      </c>
      <c r="AP228" s="5"/>
      <c r="AQ228" s="5"/>
      <c r="AR228" s="5"/>
      <c r="AS228" s="5"/>
      <c r="AT228" s="188"/>
      <c r="AU228" s="437" t="str">
        <f>+AX13</f>
        <v>代表取締役　安室一</v>
      </c>
      <c r="AV228" s="437"/>
      <c r="AW228" s="437"/>
      <c r="AX228" s="437"/>
      <c r="AY228" s="437"/>
      <c r="AZ228" s="437"/>
      <c r="BA228" s="437"/>
      <c r="BB228" s="437"/>
      <c r="BC228" s="437"/>
      <c r="BD228" s="437"/>
      <c r="BE228" s="118" t="s">
        <v>10</v>
      </c>
    </row>
    <row r="229" spans="1:57" ht="15.75" customHeight="1" x14ac:dyDescent="0.15">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row>
    <row r="230" spans="1:57" ht="15.75" customHeight="1" x14ac:dyDescent="0.15">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row>
    <row r="231" spans="1:57" ht="15.75" customHeight="1" x14ac:dyDescent="0.15">
      <c r="A231" s="392" t="s">
        <v>159</v>
      </c>
      <c r="B231" s="392"/>
      <c r="C231" s="392"/>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2"/>
      <c r="AD231" s="2"/>
      <c r="AE231" s="5" t="s">
        <v>159</v>
      </c>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row>
    <row r="232" spans="1:57" ht="15.75" customHeight="1" x14ac:dyDescent="0.15">
      <c r="A232" s="330"/>
      <c r="B232" s="330"/>
      <c r="C232" s="330"/>
      <c r="D232" s="330"/>
      <c r="E232" s="330"/>
      <c r="F232" s="330"/>
      <c r="G232" s="330"/>
      <c r="H232" s="330"/>
      <c r="I232" s="330"/>
      <c r="J232" s="330"/>
      <c r="K232" s="330"/>
      <c r="L232" s="330"/>
      <c r="M232" s="330"/>
      <c r="N232" s="330"/>
      <c r="O232" s="330"/>
      <c r="P232" s="330"/>
      <c r="Q232" s="330"/>
      <c r="R232" s="330"/>
      <c r="S232" s="330"/>
      <c r="T232" s="330"/>
      <c r="U232" s="330"/>
      <c r="V232" s="330"/>
      <c r="W232" s="330"/>
      <c r="X232" s="330"/>
      <c r="Y232" s="330"/>
      <c r="Z232" s="330"/>
      <c r="AA232" s="330"/>
      <c r="AB232" s="330"/>
      <c r="AC232" s="2"/>
      <c r="AD232" s="2"/>
    </row>
    <row r="233" spans="1:57" ht="15.75" customHeight="1" x14ac:dyDescent="0.15">
      <c r="A233" s="330"/>
      <c r="B233" s="330"/>
      <c r="C233" s="330"/>
      <c r="D233" s="330"/>
      <c r="E233" s="330"/>
      <c r="F233" s="330"/>
      <c r="G233" s="330"/>
      <c r="H233" s="330"/>
      <c r="I233" s="330"/>
      <c r="J233" s="330"/>
      <c r="K233" s="330"/>
      <c r="L233" s="330"/>
      <c r="M233" s="330"/>
      <c r="N233" s="330"/>
      <c r="O233" s="330"/>
      <c r="P233" s="330"/>
      <c r="Q233" s="330"/>
      <c r="R233" s="330"/>
      <c r="S233" s="330"/>
      <c r="T233" s="330"/>
      <c r="U233" s="330"/>
      <c r="V233" s="330"/>
      <c r="W233" s="330"/>
      <c r="X233" s="330"/>
      <c r="Y233" s="330"/>
      <c r="Z233" s="330"/>
      <c r="AA233" s="330"/>
      <c r="AB233" s="330"/>
      <c r="AD233" s="2"/>
    </row>
    <row r="234" spans="1:57" ht="15.75" customHeight="1" x14ac:dyDescent="0.15">
      <c r="A234" s="273"/>
      <c r="B234" s="273">
        <v>1</v>
      </c>
      <c r="C234" s="459" t="s">
        <v>244</v>
      </c>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D234" s="71"/>
      <c r="AE234" s="71">
        <v>1</v>
      </c>
      <c r="AF234" s="465" t="s">
        <v>244</v>
      </c>
      <c r="AG234" s="465"/>
      <c r="AH234" s="465"/>
      <c r="AI234" s="465"/>
      <c r="AJ234" s="465"/>
      <c r="AK234" s="465"/>
      <c r="AL234" s="465"/>
      <c r="AM234" s="465"/>
      <c r="AN234" s="465"/>
      <c r="AO234" s="465"/>
      <c r="AP234" s="465"/>
      <c r="AQ234" s="465"/>
      <c r="AR234" s="465"/>
      <c r="AS234" s="465"/>
      <c r="AT234" s="465"/>
      <c r="AU234" s="465"/>
      <c r="AV234" s="465"/>
      <c r="AW234" s="465"/>
      <c r="AX234" s="465"/>
      <c r="AY234" s="465"/>
      <c r="AZ234" s="465"/>
      <c r="BA234" s="465"/>
      <c r="BB234" s="465"/>
      <c r="BC234" s="465"/>
      <c r="BD234" s="465"/>
      <c r="BE234" s="465"/>
    </row>
    <row r="235" spans="1:57" ht="15.75" customHeight="1" x14ac:dyDescent="0.15">
      <c r="A235" s="273"/>
      <c r="B235" s="273"/>
      <c r="C235" s="459"/>
      <c r="D235" s="459"/>
      <c r="E235" s="459"/>
      <c r="F235" s="459"/>
      <c r="G235" s="459"/>
      <c r="H235" s="459"/>
      <c r="I235" s="459"/>
      <c r="J235" s="459"/>
      <c r="K235" s="459"/>
      <c r="L235" s="459"/>
      <c r="M235" s="459"/>
      <c r="N235" s="459"/>
      <c r="O235" s="459"/>
      <c r="P235" s="459"/>
      <c r="Q235" s="459"/>
      <c r="R235" s="459"/>
      <c r="S235" s="459"/>
      <c r="T235" s="459"/>
      <c r="U235" s="459"/>
      <c r="V235" s="459"/>
      <c r="W235" s="459"/>
      <c r="X235" s="459"/>
      <c r="Y235" s="459"/>
      <c r="Z235" s="459"/>
      <c r="AA235" s="459"/>
      <c r="AB235" s="459"/>
      <c r="AC235" s="2"/>
      <c r="AD235" s="71"/>
      <c r="AE235" s="71"/>
      <c r="AF235" s="465"/>
      <c r="AG235" s="465"/>
      <c r="AH235" s="465"/>
      <c r="AI235" s="465"/>
      <c r="AJ235" s="465"/>
      <c r="AK235" s="465"/>
      <c r="AL235" s="465"/>
      <c r="AM235" s="465"/>
      <c r="AN235" s="465"/>
      <c r="AO235" s="465"/>
      <c r="AP235" s="465"/>
      <c r="AQ235" s="465"/>
      <c r="AR235" s="465"/>
      <c r="AS235" s="465"/>
      <c r="AT235" s="465"/>
      <c r="AU235" s="465"/>
      <c r="AV235" s="465"/>
      <c r="AW235" s="465"/>
      <c r="AX235" s="465"/>
      <c r="AY235" s="465"/>
      <c r="AZ235" s="465"/>
      <c r="BA235" s="465"/>
      <c r="BB235" s="465"/>
      <c r="BC235" s="465"/>
      <c r="BD235" s="465"/>
      <c r="BE235" s="465"/>
    </row>
    <row r="236" spans="1:57" ht="15.75" customHeight="1" x14ac:dyDescent="0.15">
      <c r="A236" s="273"/>
      <c r="B236" s="273"/>
      <c r="C236" s="273"/>
      <c r="D236" s="273"/>
      <c r="E236" s="273"/>
      <c r="F236" s="273"/>
      <c r="G236" s="273"/>
      <c r="H236" s="273"/>
      <c r="I236" s="273"/>
      <c r="J236" s="273"/>
      <c r="K236" s="273"/>
      <c r="L236" s="273"/>
      <c r="M236" s="273"/>
      <c r="N236" s="273"/>
      <c r="O236" s="273"/>
      <c r="P236" s="273"/>
      <c r="Q236" s="273"/>
      <c r="R236" s="273"/>
      <c r="S236" s="273"/>
      <c r="T236" s="273"/>
      <c r="U236" s="273"/>
      <c r="V236" s="273"/>
      <c r="W236" s="273"/>
      <c r="X236" s="273"/>
      <c r="Y236" s="273"/>
      <c r="Z236" s="273"/>
      <c r="AA236" s="273"/>
      <c r="AB236" s="273"/>
      <c r="AC236" s="2"/>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row>
    <row r="237" spans="1:57" ht="15.75" customHeight="1" x14ac:dyDescent="0.15">
      <c r="A237" s="273"/>
      <c r="B237" s="273"/>
      <c r="C237" s="273"/>
      <c r="D237" s="273"/>
      <c r="E237" s="273"/>
      <c r="F237" s="273"/>
      <c r="G237" s="273"/>
      <c r="H237" s="273"/>
      <c r="I237" s="273"/>
      <c r="J237" s="273"/>
      <c r="K237" s="273"/>
      <c r="L237" s="273"/>
      <c r="M237" s="273"/>
      <c r="N237" s="273"/>
      <c r="O237" s="273"/>
      <c r="P237" s="273"/>
      <c r="Q237" s="273"/>
      <c r="R237" s="273"/>
      <c r="S237" s="273"/>
      <c r="T237" s="273"/>
      <c r="U237" s="273"/>
      <c r="V237" s="273"/>
      <c r="W237" s="273"/>
      <c r="X237" s="273"/>
      <c r="Y237" s="273"/>
      <c r="Z237" s="273"/>
      <c r="AA237" s="273"/>
      <c r="AB237" s="273"/>
      <c r="AC237" s="2"/>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row>
    <row r="238" spans="1:57" ht="15.75" customHeight="1" x14ac:dyDescent="0.15">
      <c r="A238" s="273"/>
      <c r="B238" s="273">
        <v>2</v>
      </c>
      <c r="C238" s="273" t="s">
        <v>245</v>
      </c>
      <c r="E238" s="273"/>
      <c r="F238" s="273"/>
      <c r="G238" s="273"/>
      <c r="H238" s="273"/>
      <c r="I238" s="273"/>
      <c r="J238" s="273"/>
      <c r="K238" s="273"/>
      <c r="L238" s="273"/>
      <c r="M238" s="273"/>
      <c r="N238" s="273"/>
      <c r="O238" s="273"/>
      <c r="P238" s="273"/>
      <c r="Q238" s="273"/>
      <c r="R238" s="273"/>
      <c r="S238" s="273"/>
      <c r="T238" s="273"/>
      <c r="U238" s="273"/>
      <c r="V238" s="273"/>
      <c r="W238" s="273"/>
      <c r="X238" s="273"/>
      <c r="Y238" s="273"/>
      <c r="Z238" s="273"/>
      <c r="AA238" s="273"/>
      <c r="AB238" s="273"/>
      <c r="AC238" s="2"/>
      <c r="AD238" s="71"/>
      <c r="AE238" s="71">
        <v>2</v>
      </c>
      <c r="AF238" s="71" t="s">
        <v>245</v>
      </c>
      <c r="AG238" s="159"/>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row>
    <row r="239" spans="1:57" ht="15.75" customHeight="1" x14ac:dyDescent="0.15">
      <c r="A239" s="273"/>
      <c r="B239" s="273"/>
      <c r="C239" s="273"/>
      <c r="D239" s="273"/>
      <c r="E239" s="273"/>
      <c r="F239" s="273"/>
      <c r="G239" s="273"/>
      <c r="H239" s="273"/>
      <c r="I239" s="273"/>
      <c r="J239" s="273"/>
      <c r="K239" s="273"/>
      <c r="L239" s="273"/>
      <c r="M239" s="273"/>
      <c r="N239" s="273"/>
      <c r="O239" s="273"/>
      <c r="P239" s="273"/>
      <c r="Q239" s="273"/>
      <c r="R239" s="273"/>
      <c r="S239" s="273"/>
      <c r="T239" s="273"/>
      <c r="U239" s="273"/>
      <c r="V239" s="273"/>
      <c r="W239" s="273"/>
      <c r="X239" s="273"/>
      <c r="Y239" s="273"/>
      <c r="Z239" s="273"/>
      <c r="AA239" s="273"/>
      <c r="AB239" s="273"/>
      <c r="AC239" s="2"/>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row>
    <row r="240" spans="1:57" ht="15.75" customHeight="1" x14ac:dyDescent="0.15">
      <c r="A240" s="273"/>
      <c r="B240" s="273"/>
      <c r="C240" s="273"/>
      <c r="D240" s="273"/>
      <c r="E240" s="273"/>
      <c r="F240" s="273"/>
      <c r="G240" s="273"/>
      <c r="H240" s="273"/>
      <c r="I240" s="273"/>
      <c r="J240" s="273"/>
      <c r="K240" s="273"/>
      <c r="L240" s="273"/>
      <c r="M240" s="273"/>
      <c r="N240" s="273"/>
      <c r="O240" s="273"/>
      <c r="P240" s="273"/>
      <c r="Q240" s="273"/>
      <c r="R240" s="273"/>
      <c r="S240" s="273"/>
      <c r="T240" s="273"/>
      <c r="U240" s="273"/>
      <c r="V240" s="273"/>
      <c r="W240" s="273"/>
      <c r="X240" s="273"/>
      <c r="Y240" s="273"/>
      <c r="Z240" s="273"/>
      <c r="AA240" s="273"/>
      <c r="AB240" s="273"/>
      <c r="AC240" s="2"/>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row>
    <row r="241" spans="1:58" ht="15.75" customHeight="1" x14ac:dyDescent="0.15">
      <c r="A241" s="273"/>
      <c r="B241" s="273">
        <v>3</v>
      </c>
      <c r="C241" s="460" t="s">
        <v>246</v>
      </c>
      <c r="D241" s="460"/>
      <c r="E241" s="460"/>
      <c r="F241" s="460"/>
      <c r="G241" s="460"/>
      <c r="H241" s="460"/>
      <c r="I241" s="460"/>
      <c r="J241" s="460"/>
      <c r="K241" s="460"/>
      <c r="L241" s="460"/>
      <c r="M241" s="460"/>
      <c r="N241" s="460"/>
      <c r="O241" s="460"/>
      <c r="P241" s="460"/>
      <c r="Q241" s="460"/>
      <c r="R241" s="460"/>
      <c r="S241" s="460"/>
      <c r="T241" s="460"/>
      <c r="U241" s="460"/>
      <c r="V241" s="460"/>
      <c r="W241" s="460"/>
      <c r="X241" s="460"/>
      <c r="Y241" s="460"/>
      <c r="Z241" s="460"/>
      <c r="AA241" s="460"/>
      <c r="AB241" s="460"/>
      <c r="AC241" s="2"/>
      <c r="AD241" s="71"/>
      <c r="AE241" s="71">
        <v>3</v>
      </c>
      <c r="AF241" s="466" t="s">
        <v>246</v>
      </c>
      <c r="AG241" s="466"/>
      <c r="AH241" s="466"/>
      <c r="AI241" s="466"/>
      <c r="AJ241" s="466"/>
      <c r="AK241" s="466"/>
      <c r="AL241" s="466"/>
      <c r="AM241" s="466"/>
      <c r="AN241" s="466"/>
      <c r="AO241" s="466"/>
      <c r="AP241" s="466"/>
      <c r="AQ241" s="466"/>
      <c r="AR241" s="466"/>
      <c r="AS241" s="466"/>
      <c r="AT241" s="466"/>
      <c r="AU241" s="466"/>
      <c r="AV241" s="466"/>
      <c r="AW241" s="466"/>
      <c r="AX241" s="466"/>
      <c r="AY241" s="466"/>
      <c r="AZ241" s="466"/>
      <c r="BA241" s="466"/>
      <c r="BB241" s="466"/>
      <c r="BC241" s="466"/>
      <c r="BD241" s="466"/>
      <c r="BE241" s="466"/>
    </row>
    <row r="242" spans="1:58" ht="15.75" customHeight="1" x14ac:dyDescent="0.15">
      <c r="A242" s="273"/>
      <c r="B242" s="273"/>
      <c r="C242" s="460"/>
      <c r="D242" s="460"/>
      <c r="E242" s="460"/>
      <c r="F242" s="460"/>
      <c r="G242" s="460"/>
      <c r="H242" s="460"/>
      <c r="I242" s="460"/>
      <c r="J242" s="460"/>
      <c r="K242" s="460"/>
      <c r="L242" s="460"/>
      <c r="M242" s="460"/>
      <c r="N242" s="460"/>
      <c r="O242" s="460"/>
      <c r="P242" s="460"/>
      <c r="Q242" s="460"/>
      <c r="R242" s="460"/>
      <c r="S242" s="460"/>
      <c r="T242" s="460"/>
      <c r="U242" s="460"/>
      <c r="V242" s="460"/>
      <c r="W242" s="460"/>
      <c r="X242" s="460"/>
      <c r="Y242" s="460"/>
      <c r="Z242" s="460"/>
      <c r="AA242" s="460"/>
      <c r="AB242" s="460"/>
      <c r="AC242" s="2"/>
      <c r="AD242" s="71"/>
      <c r="AE242" s="71"/>
      <c r="AF242" s="466"/>
      <c r="AG242" s="466"/>
      <c r="AH242" s="466"/>
      <c r="AI242" s="466"/>
      <c r="AJ242" s="466"/>
      <c r="AK242" s="466"/>
      <c r="AL242" s="466"/>
      <c r="AM242" s="466"/>
      <c r="AN242" s="466"/>
      <c r="AO242" s="466"/>
      <c r="AP242" s="466"/>
      <c r="AQ242" s="466"/>
      <c r="AR242" s="466"/>
      <c r="AS242" s="466"/>
      <c r="AT242" s="466"/>
      <c r="AU242" s="466"/>
      <c r="AV242" s="466"/>
      <c r="AW242" s="466"/>
      <c r="AX242" s="466"/>
      <c r="AY242" s="466"/>
      <c r="AZ242" s="466"/>
      <c r="BA242" s="466"/>
      <c r="BB242" s="466"/>
      <c r="BC242" s="466"/>
      <c r="BD242" s="466"/>
      <c r="BE242" s="466"/>
    </row>
    <row r="243" spans="1:58" ht="15.75" customHeight="1" x14ac:dyDescent="0.15">
      <c r="A243" s="273"/>
      <c r="B243" s="273"/>
      <c r="C243" s="273"/>
      <c r="D243" s="273"/>
      <c r="E243" s="273"/>
      <c r="F243" s="273"/>
      <c r="G243" s="273"/>
      <c r="H243" s="273"/>
      <c r="I243" s="273"/>
      <c r="J243" s="273"/>
      <c r="K243" s="273"/>
      <c r="L243" s="273"/>
      <c r="M243" s="273"/>
      <c r="N243" s="273"/>
      <c r="O243" s="273"/>
      <c r="P243" s="273"/>
      <c r="Q243" s="273"/>
      <c r="R243" s="273"/>
      <c r="S243" s="273"/>
      <c r="T243" s="273"/>
      <c r="U243" s="273"/>
      <c r="V243" s="273"/>
      <c r="W243" s="273"/>
      <c r="X243" s="273"/>
      <c r="Y243" s="273"/>
      <c r="Z243" s="273"/>
      <c r="AA243" s="273"/>
      <c r="AB243" s="273"/>
      <c r="AC243" s="2"/>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row>
    <row r="244" spans="1:58" ht="15.75" customHeight="1" x14ac:dyDescent="0.15">
      <c r="A244" s="273"/>
      <c r="B244" s="273"/>
      <c r="C244" s="273"/>
      <c r="D244" s="273"/>
      <c r="E244" s="273"/>
      <c r="F244" s="273"/>
      <c r="G244" s="273"/>
      <c r="H244" s="273"/>
      <c r="I244" s="273"/>
      <c r="J244" s="273"/>
      <c r="K244" s="273"/>
      <c r="L244" s="273"/>
      <c r="M244" s="273"/>
      <c r="N244" s="273"/>
      <c r="O244" s="273"/>
      <c r="P244" s="273"/>
      <c r="Q244" s="273"/>
      <c r="R244" s="273"/>
      <c r="S244" s="273"/>
      <c r="T244" s="273"/>
      <c r="U244" s="273"/>
      <c r="V244" s="273"/>
      <c r="W244" s="273"/>
      <c r="X244" s="273"/>
      <c r="Y244" s="273"/>
      <c r="Z244" s="273"/>
      <c r="AA244" s="273"/>
      <c r="AB244" s="273"/>
      <c r="AC244" s="2"/>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row>
    <row r="245" spans="1:58" ht="15.75" customHeight="1" x14ac:dyDescent="0.15">
      <c r="A245" s="273"/>
      <c r="B245" s="273">
        <v>4</v>
      </c>
      <c r="C245" s="438" t="s">
        <v>311</v>
      </c>
      <c r="D245" s="438"/>
      <c r="E245" s="438"/>
      <c r="F245" s="438"/>
      <c r="G245" s="438"/>
      <c r="H245" s="438"/>
      <c r="I245" s="438"/>
      <c r="J245" s="438"/>
      <c r="K245" s="438"/>
      <c r="L245" s="438"/>
      <c r="M245" s="438"/>
      <c r="N245" s="438"/>
      <c r="O245" s="438"/>
      <c r="P245" s="438"/>
      <c r="Q245" s="438"/>
      <c r="R245" s="438"/>
      <c r="S245" s="438"/>
      <c r="T245" s="438"/>
      <c r="U245" s="438"/>
      <c r="V245" s="438"/>
      <c r="W245" s="438"/>
      <c r="X245" s="438"/>
      <c r="Y245" s="438"/>
      <c r="Z245" s="438"/>
      <c r="AA245" s="438"/>
      <c r="AB245" s="438"/>
      <c r="AC245" s="2"/>
      <c r="AD245" s="71"/>
      <c r="AE245" s="71">
        <v>4</v>
      </c>
      <c r="AF245" s="444" t="s">
        <v>289</v>
      </c>
      <c r="AG245" s="444"/>
      <c r="AH245" s="444"/>
      <c r="AI245" s="444"/>
      <c r="AJ245" s="444"/>
      <c r="AK245" s="444"/>
      <c r="AL245" s="444"/>
      <c r="AM245" s="444"/>
      <c r="AN245" s="444"/>
      <c r="AO245" s="444"/>
      <c r="AP245" s="444"/>
      <c r="AQ245" s="444"/>
      <c r="AR245" s="444"/>
      <c r="AS245" s="444"/>
      <c r="AT245" s="444"/>
      <c r="AU245" s="444"/>
      <c r="AV245" s="444"/>
      <c r="AW245" s="444"/>
      <c r="AX245" s="444"/>
      <c r="AY245" s="444"/>
      <c r="AZ245" s="444"/>
      <c r="BA245" s="444"/>
      <c r="BB245" s="444"/>
      <c r="BC245" s="444"/>
      <c r="BD245" s="444"/>
      <c r="BE245" s="444"/>
    </row>
    <row r="246" spans="1:58" ht="15.75" customHeight="1" x14ac:dyDescent="0.15">
      <c r="A246" s="273"/>
      <c r="B246" s="273"/>
      <c r="C246" s="438"/>
      <c r="D246" s="438"/>
      <c r="E246" s="438"/>
      <c r="F246" s="438"/>
      <c r="G246" s="438"/>
      <c r="H246" s="438"/>
      <c r="I246" s="438"/>
      <c r="J246" s="438"/>
      <c r="K246" s="438"/>
      <c r="L246" s="438"/>
      <c r="M246" s="438"/>
      <c r="N246" s="438"/>
      <c r="O246" s="438"/>
      <c r="P246" s="438"/>
      <c r="Q246" s="438"/>
      <c r="R246" s="438"/>
      <c r="S246" s="438"/>
      <c r="T246" s="438"/>
      <c r="U246" s="438"/>
      <c r="V246" s="438"/>
      <c r="W246" s="438"/>
      <c r="X246" s="438"/>
      <c r="Y246" s="438"/>
      <c r="Z246" s="438"/>
      <c r="AA246" s="438"/>
      <c r="AB246" s="438"/>
      <c r="AC246" s="2"/>
      <c r="AD246" s="71"/>
      <c r="AE246" s="71"/>
      <c r="AF246" s="444"/>
      <c r="AG246" s="444"/>
      <c r="AH246" s="444"/>
      <c r="AI246" s="444"/>
      <c r="AJ246" s="444"/>
      <c r="AK246" s="444"/>
      <c r="AL246" s="444"/>
      <c r="AM246" s="444"/>
      <c r="AN246" s="444"/>
      <c r="AO246" s="444"/>
      <c r="AP246" s="444"/>
      <c r="AQ246" s="444"/>
      <c r="AR246" s="444"/>
      <c r="AS246" s="444"/>
      <c r="AT246" s="444"/>
      <c r="AU246" s="444"/>
      <c r="AV246" s="444"/>
      <c r="AW246" s="444"/>
      <c r="AX246" s="444"/>
      <c r="AY246" s="444"/>
      <c r="AZ246" s="444"/>
      <c r="BA246" s="444"/>
      <c r="BB246" s="444"/>
      <c r="BC246" s="444"/>
      <c r="BD246" s="444"/>
      <c r="BE246" s="444"/>
    </row>
    <row r="247" spans="1:58" ht="15.75" customHeight="1" x14ac:dyDescent="0.15">
      <c r="A247" s="273"/>
      <c r="B247" s="273"/>
      <c r="C247" s="273"/>
      <c r="D247" s="273"/>
      <c r="E247" s="273"/>
      <c r="F247" s="273"/>
      <c r="G247" s="273"/>
      <c r="H247" s="273"/>
      <c r="I247" s="273"/>
      <c r="J247" s="273"/>
      <c r="K247" s="273"/>
      <c r="L247" s="273"/>
      <c r="M247" s="273"/>
      <c r="N247" s="273"/>
      <c r="O247" s="273"/>
      <c r="P247" s="273"/>
      <c r="Q247" s="273"/>
      <c r="R247" s="273"/>
      <c r="S247" s="273"/>
      <c r="T247" s="273"/>
      <c r="U247" s="273"/>
      <c r="V247" s="273"/>
      <c r="W247" s="273"/>
      <c r="X247" s="273"/>
      <c r="Y247" s="273"/>
      <c r="Z247" s="273"/>
      <c r="AA247" s="273"/>
      <c r="AB247" s="273"/>
      <c r="AC247" s="2"/>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row>
    <row r="248" spans="1:58" ht="15.75" customHeight="1" x14ac:dyDescent="0.15">
      <c r="A248" s="273"/>
      <c r="B248" s="273">
        <v>5</v>
      </c>
      <c r="C248" s="273" t="s">
        <v>247</v>
      </c>
      <c r="E248" s="273"/>
      <c r="F248" s="273"/>
      <c r="G248" s="273"/>
      <c r="H248" s="273"/>
      <c r="I248" s="273"/>
      <c r="J248" s="273"/>
      <c r="K248" s="273"/>
      <c r="L248" s="273"/>
      <c r="M248" s="273"/>
      <c r="N248" s="273"/>
      <c r="O248" s="273"/>
      <c r="P248" s="273"/>
      <c r="Q248" s="273"/>
      <c r="R248" s="273"/>
      <c r="S248" s="273"/>
      <c r="T248" s="273"/>
      <c r="U248" s="273"/>
      <c r="V248" s="273"/>
      <c r="W248" s="273"/>
      <c r="X248" s="273"/>
      <c r="Y248" s="273"/>
      <c r="Z248" s="273"/>
      <c r="AA248" s="273"/>
      <c r="AB248" s="273"/>
      <c r="AC248" s="2"/>
      <c r="AD248" s="71"/>
      <c r="AE248" s="71">
        <v>5</v>
      </c>
      <c r="AF248" s="71" t="s">
        <v>247</v>
      </c>
      <c r="AG248" s="159"/>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row>
    <row r="249" spans="1:58" ht="15.75" customHeight="1" x14ac:dyDescent="0.15">
      <c r="A249" s="273"/>
      <c r="B249" s="273"/>
      <c r="C249" s="273"/>
      <c r="D249" s="273"/>
      <c r="E249" s="273"/>
      <c r="F249" s="273"/>
      <c r="G249" s="273"/>
      <c r="H249" s="273"/>
      <c r="I249" s="273"/>
      <c r="J249" s="273"/>
      <c r="K249" s="273"/>
      <c r="L249" s="273"/>
      <c r="M249" s="273"/>
      <c r="N249" s="273"/>
      <c r="O249" s="273"/>
      <c r="P249" s="273"/>
      <c r="Q249" s="273"/>
      <c r="R249" s="273"/>
      <c r="S249" s="273"/>
      <c r="T249" s="273"/>
      <c r="U249" s="273"/>
      <c r="V249" s="273"/>
      <c r="W249" s="273"/>
      <c r="X249" s="273"/>
      <c r="Y249" s="273"/>
      <c r="Z249" s="273"/>
      <c r="AA249" s="273"/>
      <c r="AB249" s="273"/>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row>
    <row r="250" spans="1:58" ht="15.75" customHeight="1" x14ac:dyDescent="0.15">
      <c r="AC250" s="2"/>
      <c r="AD250" s="2"/>
    </row>
    <row r="251" spans="1:58" ht="15.75" customHeight="1" x14ac:dyDescent="0.15">
      <c r="A251" s="393"/>
      <c r="B251" s="314"/>
      <c r="C251" s="314"/>
      <c r="D251" s="314"/>
      <c r="E251" s="314"/>
      <c r="F251" s="314"/>
      <c r="G251" s="314"/>
      <c r="H251" s="314"/>
      <c r="I251" s="314"/>
      <c r="J251" s="314"/>
      <c r="K251" s="314"/>
      <c r="L251" s="314"/>
      <c r="M251" s="314"/>
      <c r="N251" s="314"/>
      <c r="O251" s="314"/>
      <c r="P251" s="314"/>
      <c r="Q251" s="314"/>
      <c r="R251" s="314"/>
      <c r="S251" s="314"/>
      <c r="T251" s="314"/>
      <c r="U251" s="314"/>
      <c r="V251" s="314"/>
      <c r="W251" s="314"/>
      <c r="X251" s="314"/>
      <c r="Y251" s="314"/>
      <c r="Z251" s="314"/>
      <c r="AA251" s="314"/>
      <c r="AB251" s="394"/>
      <c r="AD251" s="2"/>
      <c r="AE251" s="161"/>
      <c r="AF251" s="160"/>
      <c r="AG251" s="160"/>
      <c r="AH251" s="160"/>
      <c r="AI251" s="160"/>
      <c r="AJ251" s="160"/>
      <c r="AK251" s="160"/>
      <c r="AL251" s="160"/>
      <c r="AM251" s="160"/>
      <c r="AN251" s="160"/>
      <c r="AO251" s="160"/>
      <c r="AP251" s="160"/>
      <c r="AQ251" s="160"/>
      <c r="AR251" s="160"/>
      <c r="AS251" s="160"/>
      <c r="AT251" s="160"/>
      <c r="AU251" s="160"/>
      <c r="AV251" s="160"/>
      <c r="AW251" s="160"/>
      <c r="AX251" s="160"/>
      <c r="AY251" s="160"/>
      <c r="AZ251" s="160"/>
      <c r="BA251" s="160"/>
      <c r="BB251" s="160"/>
      <c r="BC251" s="160"/>
      <c r="BD251" s="160"/>
      <c r="BE251" s="160"/>
      <c r="BF251" s="162"/>
    </row>
    <row r="252" spans="1:58" ht="15.75" customHeight="1" x14ac:dyDescent="0.15">
      <c r="A252" s="395"/>
      <c r="B252" s="396" t="s">
        <v>160</v>
      </c>
      <c r="C252" s="396"/>
      <c r="D252" s="396"/>
      <c r="E252" s="396"/>
      <c r="F252" s="396"/>
      <c r="G252" s="396"/>
      <c r="H252" s="396"/>
      <c r="I252" s="396"/>
      <c r="J252" s="396"/>
      <c r="K252" s="396"/>
      <c r="L252" s="396"/>
      <c r="M252" s="396"/>
      <c r="N252" s="396"/>
      <c r="O252" s="396"/>
      <c r="P252" s="396"/>
      <c r="Q252" s="396"/>
      <c r="R252" s="396"/>
      <c r="S252" s="396"/>
      <c r="T252" s="396"/>
      <c r="U252" s="396"/>
      <c r="V252" s="396"/>
      <c r="W252" s="396"/>
      <c r="X252" s="396"/>
      <c r="Y252" s="396"/>
      <c r="Z252" s="396"/>
      <c r="AA252" s="396"/>
      <c r="AB252" s="397"/>
      <c r="AE252" s="75"/>
      <c r="AF252" s="76" t="s">
        <v>160</v>
      </c>
      <c r="AG252" s="76"/>
      <c r="AH252" s="76"/>
      <c r="AI252" s="76"/>
      <c r="AJ252" s="76"/>
      <c r="AK252" s="76"/>
      <c r="AL252" s="76"/>
      <c r="AM252" s="76"/>
      <c r="AN252" s="76"/>
      <c r="AO252" s="76"/>
      <c r="AP252" s="76"/>
      <c r="AQ252" s="76"/>
      <c r="AR252" s="76"/>
      <c r="AS252" s="76"/>
      <c r="AT252" s="76"/>
      <c r="AU252" s="76"/>
      <c r="AV252" s="76"/>
      <c r="AW252" s="76"/>
      <c r="AX252" s="76"/>
      <c r="AY252" s="76"/>
      <c r="AZ252" s="76"/>
      <c r="BA252" s="76"/>
      <c r="BB252" s="76"/>
      <c r="BC252" s="76"/>
      <c r="BD252" s="76"/>
      <c r="BE252" s="76"/>
      <c r="BF252" s="77"/>
    </row>
    <row r="253" spans="1:58" ht="15.75" customHeight="1" x14ac:dyDescent="0.15">
      <c r="A253" s="395" t="s">
        <v>161</v>
      </c>
      <c r="B253" s="396"/>
      <c r="C253" s="396"/>
      <c r="D253" s="396"/>
      <c r="E253" s="396"/>
      <c r="F253" s="396"/>
      <c r="G253" s="396"/>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E253" s="75" t="s">
        <v>161</v>
      </c>
      <c r="AF253" s="76"/>
      <c r="AG253" s="76"/>
      <c r="AH253" s="76"/>
      <c r="AI253" s="76"/>
      <c r="AJ253" s="76"/>
      <c r="AK253" s="76"/>
      <c r="AL253" s="76"/>
      <c r="AM253" s="76"/>
      <c r="AN253" s="76"/>
      <c r="AO253" s="76"/>
      <c r="AP253" s="76"/>
      <c r="AQ253" s="76"/>
      <c r="AR253" s="76"/>
      <c r="AS253" s="76"/>
      <c r="AT253" s="76"/>
      <c r="AU253" s="76"/>
      <c r="AV253" s="76"/>
      <c r="AW253" s="76"/>
      <c r="AX253" s="76"/>
      <c r="AY253" s="76"/>
      <c r="AZ253" s="76"/>
      <c r="BA253" s="76"/>
      <c r="BB253" s="76"/>
      <c r="BC253" s="76"/>
      <c r="BD253" s="76"/>
      <c r="BE253" s="76"/>
      <c r="BF253" s="77"/>
    </row>
    <row r="254" spans="1:58" ht="15.75" customHeight="1" x14ac:dyDescent="0.15">
      <c r="A254" s="395"/>
      <c r="B254" s="396"/>
      <c r="C254" s="396"/>
      <c r="D254" s="396"/>
      <c r="E254" s="396"/>
      <c r="F254" s="396"/>
      <c r="G254" s="396"/>
      <c r="H254" s="396"/>
      <c r="I254" s="396"/>
      <c r="J254" s="396"/>
      <c r="K254" s="396"/>
      <c r="L254" s="396"/>
      <c r="M254" s="396"/>
      <c r="N254" s="396"/>
      <c r="O254" s="396"/>
      <c r="P254" s="396"/>
      <c r="Q254" s="396"/>
      <c r="R254" s="396"/>
      <c r="S254" s="396"/>
      <c r="T254" s="396"/>
      <c r="U254" s="396"/>
      <c r="V254" s="396"/>
      <c r="W254" s="396"/>
      <c r="X254" s="396"/>
      <c r="Y254" s="396"/>
      <c r="Z254" s="396"/>
      <c r="AA254" s="396"/>
      <c r="AB254" s="397"/>
      <c r="AC254" s="6"/>
      <c r="AE254" s="75"/>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76"/>
      <c r="BE254" s="76"/>
      <c r="BF254" s="77"/>
    </row>
    <row r="255" spans="1:58" ht="15.75" customHeight="1" x14ac:dyDescent="0.15">
      <c r="A255" s="395" t="s">
        <v>162</v>
      </c>
      <c r="B255" s="396"/>
      <c r="C255" s="396"/>
      <c r="D255" s="396" t="s">
        <v>163</v>
      </c>
      <c r="E255" s="396"/>
      <c r="F255" s="396"/>
      <c r="G255" s="396"/>
      <c r="H255" s="396"/>
      <c r="I255" s="396"/>
      <c r="J255" s="396"/>
      <c r="K255" s="396"/>
      <c r="L255" s="396"/>
      <c r="M255" s="396"/>
      <c r="N255" s="396"/>
      <c r="O255" s="396"/>
      <c r="P255" s="396"/>
      <c r="Q255" s="396"/>
      <c r="R255" s="396"/>
      <c r="S255" s="396"/>
      <c r="T255" s="396"/>
      <c r="U255" s="396"/>
      <c r="V255" s="396"/>
      <c r="W255" s="396"/>
      <c r="X255" s="396"/>
      <c r="Y255" s="396"/>
      <c r="Z255" s="396"/>
      <c r="AA255" s="396"/>
      <c r="AB255" s="397"/>
      <c r="AC255" s="6"/>
      <c r="AD255" s="6"/>
      <c r="AE255" s="75" t="s">
        <v>162</v>
      </c>
      <c r="AF255" s="76"/>
      <c r="AG255" s="76"/>
      <c r="AH255" s="76" t="s">
        <v>163</v>
      </c>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7"/>
    </row>
    <row r="256" spans="1:58" ht="15.75" customHeight="1" x14ac:dyDescent="0.15">
      <c r="A256" s="395"/>
      <c r="B256" s="396"/>
      <c r="C256" s="396" t="s">
        <v>248</v>
      </c>
      <c r="D256" s="396"/>
      <c r="E256" s="396"/>
      <c r="F256" s="396"/>
      <c r="G256" s="396"/>
      <c r="H256" s="396"/>
      <c r="I256" s="396"/>
      <c r="J256" s="396"/>
      <c r="K256" s="396"/>
      <c r="L256" s="396"/>
      <c r="M256" s="396"/>
      <c r="N256" s="396"/>
      <c r="O256" s="396"/>
      <c r="P256" s="396"/>
      <c r="Q256" s="396"/>
      <c r="R256" s="396"/>
      <c r="S256" s="396"/>
      <c r="T256" s="396"/>
      <c r="U256" s="396"/>
      <c r="V256" s="396"/>
      <c r="W256" s="396"/>
      <c r="X256" s="396"/>
      <c r="Y256" s="396"/>
      <c r="Z256" s="396"/>
      <c r="AA256" s="396"/>
      <c r="AB256" s="397"/>
      <c r="AC256" s="6"/>
      <c r="AD256" s="6"/>
      <c r="AE256" s="75"/>
      <c r="AF256" s="76"/>
      <c r="AG256" s="76" t="s">
        <v>164</v>
      </c>
      <c r="AH256" s="76"/>
      <c r="AI256" s="76"/>
      <c r="AJ256" s="76"/>
      <c r="AK256" s="76"/>
      <c r="AL256" s="76"/>
      <c r="AM256" s="76"/>
      <c r="AN256" s="76"/>
      <c r="AO256" s="76"/>
      <c r="AP256" s="76"/>
      <c r="AQ256" s="76"/>
      <c r="AR256" s="76"/>
      <c r="AS256" s="76"/>
      <c r="AT256" s="76"/>
      <c r="AU256" s="76"/>
      <c r="AV256" s="76"/>
      <c r="AW256" s="76"/>
      <c r="AX256" s="76"/>
      <c r="AY256" s="76"/>
      <c r="AZ256" s="76"/>
      <c r="BA256" s="76"/>
      <c r="BB256" s="76"/>
      <c r="BC256" s="76"/>
      <c r="BD256" s="76"/>
      <c r="BE256" s="76"/>
      <c r="BF256" s="77"/>
    </row>
    <row r="257" spans="1:58" ht="15.75" customHeight="1" x14ac:dyDescent="0.15">
      <c r="A257" s="395"/>
      <c r="B257" s="398" t="s">
        <v>249</v>
      </c>
      <c r="C257" s="396" t="s">
        <v>166</v>
      </c>
      <c r="E257" s="396"/>
      <c r="F257" s="396" t="s">
        <v>250</v>
      </c>
      <c r="H257" s="396"/>
      <c r="I257" s="396"/>
      <c r="J257" s="396"/>
      <c r="K257" s="396"/>
      <c r="L257" s="396"/>
      <c r="M257" s="396"/>
      <c r="N257" s="396"/>
      <c r="O257" s="396"/>
      <c r="P257" s="396"/>
      <c r="Q257" s="396"/>
      <c r="R257" s="396"/>
      <c r="S257" s="396"/>
      <c r="T257" s="396"/>
      <c r="U257" s="396"/>
      <c r="V257" s="396"/>
      <c r="W257" s="396"/>
      <c r="X257" s="396"/>
      <c r="Y257" s="396"/>
      <c r="Z257" s="396"/>
      <c r="AA257" s="396"/>
      <c r="AB257" s="397"/>
      <c r="AC257" s="6"/>
      <c r="AD257" s="6"/>
      <c r="AE257" s="75"/>
      <c r="AF257" s="78" t="s">
        <v>165</v>
      </c>
      <c r="AG257" s="76" t="s">
        <v>166</v>
      </c>
      <c r="AH257" s="159"/>
      <c r="AI257" s="76"/>
      <c r="AJ257" s="76" t="s">
        <v>250</v>
      </c>
      <c r="AK257" s="159"/>
      <c r="AL257" s="76"/>
      <c r="AM257" s="76"/>
      <c r="AN257" s="76"/>
      <c r="AO257" s="76"/>
      <c r="AP257" s="76"/>
      <c r="AQ257" s="76"/>
      <c r="AR257" s="76"/>
      <c r="AS257" s="76"/>
      <c r="AT257" s="76"/>
      <c r="AU257" s="76"/>
      <c r="AV257" s="76"/>
      <c r="AW257" s="76"/>
      <c r="AX257" s="76"/>
      <c r="AY257" s="76"/>
      <c r="AZ257" s="76"/>
      <c r="BA257" s="76"/>
      <c r="BB257" s="76"/>
      <c r="BC257" s="76"/>
      <c r="BD257" s="76"/>
      <c r="BE257" s="76"/>
      <c r="BF257" s="77"/>
    </row>
    <row r="258" spans="1:58" ht="15.75" customHeight="1" x14ac:dyDescent="0.15">
      <c r="A258" s="395"/>
      <c r="B258" s="396"/>
      <c r="C258" s="396" t="s">
        <v>167</v>
      </c>
      <c r="D258" s="396"/>
      <c r="E258" s="396"/>
      <c r="F258" s="396"/>
      <c r="G258" s="396"/>
      <c r="H258" s="396"/>
      <c r="I258" s="396"/>
      <c r="J258" s="396"/>
      <c r="K258" s="396"/>
      <c r="L258" s="396"/>
      <c r="M258" s="396"/>
      <c r="N258" s="396"/>
      <c r="O258" s="396"/>
      <c r="P258" s="396"/>
      <c r="Q258" s="396"/>
      <c r="R258" s="396"/>
      <c r="S258" s="396"/>
      <c r="T258" s="396"/>
      <c r="U258" s="396"/>
      <c r="V258" s="396"/>
      <c r="W258" s="396"/>
      <c r="X258" s="396"/>
      <c r="Y258" s="396"/>
      <c r="Z258" s="396"/>
      <c r="AA258" s="396"/>
      <c r="AB258" s="397"/>
      <c r="AC258" s="6"/>
      <c r="AD258" s="6"/>
      <c r="AE258" s="75"/>
      <c r="AF258" s="76"/>
      <c r="AG258" s="76" t="s">
        <v>167</v>
      </c>
      <c r="AH258" s="76"/>
      <c r="AI258" s="76"/>
      <c r="AJ258" s="76"/>
      <c r="AK258" s="76"/>
      <c r="AL258" s="76"/>
      <c r="AM258" s="76"/>
      <c r="AN258" s="76"/>
      <c r="AO258" s="76"/>
      <c r="AP258" s="76"/>
      <c r="AQ258" s="76"/>
      <c r="AR258" s="76"/>
      <c r="AS258" s="76"/>
      <c r="AT258" s="76"/>
      <c r="AU258" s="76"/>
      <c r="AV258" s="76"/>
      <c r="AW258" s="76"/>
      <c r="AX258" s="76"/>
      <c r="AY258" s="76"/>
      <c r="AZ258" s="76"/>
      <c r="BA258" s="76"/>
      <c r="BB258" s="76"/>
      <c r="BC258" s="76"/>
      <c r="BD258" s="76"/>
      <c r="BE258" s="76"/>
      <c r="BF258" s="77"/>
    </row>
    <row r="259" spans="1:58" ht="15.75" customHeight="1" x14ac:dyDescent="0.15">
      <c r="A259" s="395"/>
      <c r="B259" s="398" t="s">
        <v>251</v>
      </c>
      <c r="C259" s="396" t="s">
        <v>169</v>
      </c>
      <c r="E259" s="396"/>
      <c r="F259" s="396"/>
      <c r="G259" s="396"/>
      <c r="H259" s="396"/>
      <c r="I259" s="396"/>
      <c r="J259" s="396"/>
      <c r="K259" s="396"/>
      <c r="L259" s="396"/>
      <c r="M259" s="396"/>
      <c r="N259" s="396"/>
      <c r="O259" s="396"/>
      <c r="P259" s="396"/>
      <c r="Q259" s="396"/>
      <c r="R259" s="396"/>
      <c r="S259" s="396"/>
      <c r="T259" s="396"/>
      <c r="U259" s="396"/>
      <c r="V259" s="396"/>
      <c r="W259" s="396"/>
      <c r="X259" s="396"/>
      <c r="Y259" s="396"/>
      <c r="Z259" s="396"/>
      <c r="AA259" s="396"/>
      <c r="AB259" s="397"/>
      <c r="AC259" s="6"/>
      <c r="AD259" s="6"/>
      <c r="AE259" s="75"/>
      <c r="AF259" s="78" t="s">
        <v>168</v>
      </c>
      <c r="AG259" s="76" t="s">
        <v>169</v>
      </c>
      <c r="AH259" s="159"/>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76"/>
      <c r="BE259" s="76"/>
      <c r="BF259" s="77"/>
    </row>
    <row r="260" spans="1:58" ht="15.75" customHeight="1" x14ac:dyDescent="0.15">
      <c r="A260" s="395"/>
      <c r="B260" s="396"/>
      <c r="C260" s="396"/>
      <c r="D260" s="439"/>
      <c r="E260" s="439"/>
      <c r="F260" s="439"/>
      <c r="G260" s="396"/>
      <c r="H260" s="396"/>
      <c r="I260" s="396"/>
      <c r="J260" s="396"/>
      <c r="K260" s="396"/>
      <c r="L260" s="396"/>
      <c r="M260" s="396"/>
      <c r="N260" s="396"/>
      <c r="O260" s="396"/>
      <c r="P260" s="396"/>
      <c r="Q260" s="396"/>
      <c r="R260" s="396"/>
      <c r="S260" s="396"/>
      <c r="T260" s="396"/>
      <c r="U260" s="396"/>
      <c r="V260" s="396"/>
      <c r="W260" s="396"/>
      <c r="X260" s="396"/>
      <c r="Y260" s="396"/>
      <c r="Z260" s="396"/>
      <c r="AA260" s="396"/>
      <c r="AB260" s="397"/>
      <c r="AC260" s="6"/>
      <c r="AD260" s="6"/>
      <c r="AE260" s="75"/>
      <c r="AF260" s="76"/>
      <c r="AG260" s="76"/>
      <c r="AH260" s="445"/>
      <c r="AI260" s="445"/>
      <c r="AJ260" s="445"/>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7"/>
    </row>
    <row r="261" spans="1:58" ht="15.75" customHeight="1" x14ac:dyDescent="0.15">
      <c r="A261" s="395" t="s">
        <v>170</v>
      </c>
      <c r="B261" s="396"/>
      <c r="C261" s="396"/>
      <c r="D261" s="315"/>
      <c r="E261" s="315"/>
      <c r="F261" s="315"/>
      <c r="G261" s="396"/>
      <c r="H261" s="396"/>
      <c r="I261" s="396"/>
      <c r="J261" s="396"/>
      <c r="K261" s="396"/>
      <c r="L261" s="396"/>
      <c r="M261" s="396"/>
      <c r="N261" s="396"/>
      <c r="O261" s="396"/>
      <c r="P261" s="396"/>
      <c r="Q261" s="396"/>
      <c r="R261" s="396"/>
      <c r="S261" s="396"/>
      <c r="T261" s="396"/>
      <c r="U261" s="396"/>
      <c r="V261" s="396"/>
      <c r="W261" s="396"/>
      <c r="X261" s="396"/>
      <c r="Y261" s="396"/>
      <c r="Z261" s="396"/>
      <c r="AA261" s="396"/>
      <c r="AB261" s="397"/>
      <c r="AC261" s="6"/>
      <c r="AD261" s="6"/>
      <c r="AE261" s="75" t="s">
        <v>170</v>
      </c>
      <c r="AF261" s="76"/>
      <c r="AG261" s="76"/>
      <c r="AH261" s="20"/>
      <c r="AI261" s="20"/>
      <c r="AJ261" s="20"/>
      <c r="AK261" s="76"/>
      <c r="AL261" s="76"/>
      <c r="AM261" s="76"/>
      <c r="AN261" s="76"/>
      <c r="AO261" s="76"/>
      <c r="AP261" s="76"/>
      <c r="AQ261" s="76"/>
      <c r="AR261" s="76"/>
      <c r="AS261" s="76"/>
      <c r="AT261" s="76"/>
      <c r="AU261" s="76"/>
      <c r="AV261" s="76"/>
      <c r="AW261" s="76"/>
      <c r="AX261" s="76"/>
      <c r="AY261" s="76"/>
      <c r="AZ261" s="76"/>
      <c r="BA261" s="76"/>
      <c r="BB261" s="76"/>
      <c r="BC261" s="76"/>
      <c r="BD261" s="76"/>
      <c r="BE261" s="76"/>
      <c r="BF261" s="77"/>
    </row>
    <row r="262" spans="1:58" ht="15.75" customHeight="1" x14ac:dyDescent="0.15">
      <c r="A262" s="395"/>
      <c r="B262" s="396"/>
      <c r="C262" s="396"/>
      <c r="D262" s="396"/>
      <c r="E262" s="396"/>
      <c r="F262" s="396"/>
      <c r="G262" s="396"/>
      <c r="H262" s="396"/>
      <c r="I262" s="396"/>
      <c r="J262" s="396"/>
      <c r="K262" s="396"/>
      <c r="L262" s="396"/>
      <c r="M262" s="396"/>
      <c r="N262" s="396"/>
      <c r="O262" s="396"/>
      <c r="P262" s="396"/>
      <c r="Q262" s="396"/>
      <c r="R262" s="396"/>
      <c r="S262" s="396"/>
      <c r="T262" s="396"/>
      <c r="U262" s="396"/>
      <c r="V262" s="396"/>
      <c r="W262" s="396"/>
      <c r="X262" s="396"/>
      <c r="Y262" s="396"/>
      <c r="Z262" s="396"/>
      <c r="AA262" s="396"/>
      <c r="AB262" s="397"/>
      <c r="AC262" s="6"/>
      <c r="AD262" s="6"/>
      <c r="AE262" s="75"/>
      <c r="AF262" s="76"/>
      <c r="AG262" s="76"/>
      <c r="AH262" s="76"/>
      <c r="AI262" s="76"/>
      <c r="AJ262" s="76"/>
      <c r="AK262" s="76"/>
      <c r="AL262" s="76"/>
      <c r="AM262" s="76"/>
      <c r="AN262" s="76"/>
      <c r="AO262" s="76"/>
      <c r="AP262" s="76"/>
      <c r="AQ262" s="76"/>
      <c r="AR262" s="76"/>
      <c r="AS262" s="76"/>
      <c r="AT262" s="76"/>
      <c r="AU262" s="76"/>
      <c r="AV262" s="76"/>
      <c r="AW262" s="76"/>
      <c r="AX262" s="76"/>
      <c r="AY262" s="76"/>
      <c r="AZ262" s="76"/>
      <c r="BA262" s="76"/>
      <c r="BB262" s="76"/>
      <c r="BC262" s="76"/>
      <c r="BD262" s="76"/>
      <c r="BE262" s="76"/>
      <c r="BF262" s="77"/>
    </row>
    <row r="263" spans="1:58" ht="15.75" customHeight="1" x14ac:dyDescent="0.15">
      <c r="A263" s="395" t="s">
        <v>171</v>
      </c>
      <c r="B263" s="396"/>
      <c r="C263" s="396"/>
      <c r="D263" s="396" t="s">
        <v>172</v>
      </c>
      <c r="E263" s="396"/>
      <c r="F263" s="396"/>
      <c r="G263" s="396"/>
      <c r="H263" s="396"/>
      <c r="I263" s="396"/>
      <c r="J263" s="396"/>
      <c r="K263" s="396"/>
      <c r="L263" s="396"/>
      <c r="M263" s="396"/>
      <c r="N263" s="396"/>
      <c r="O263" s="396"/>
      <c r="P263" s="396"/>
      <c r="Q263" s="396"/>
      <c r="R263" s="396"/>
      <c r="S263" s="396"/>
      <c r="T263" s="396"/>
      <c r="U263" s="396"/>
      <c r="V263" s="396"/>
      <c r="W263" s="396"/>
      <c r="X263" s="396"/>
      <c r="Y263" s="396"/>
      <c r="Z263" s="396"/>
      <c r="AA263" s="396"/>
      <c r="AB263" s="397"/>
      <c r="AC263" s="6"/>
      <c r="AD263" s="6"/>
      <c r="AE263" s="75" t="s">
        <v>171</v>
      </c>
      <c r="AF263" s="76"/>
      <c r="AG263" s="76"/>
      <c r="AH263" s="76" t="s">
        <v>172</v>
      </c>
      <c r="AI263" s="76"/>
      <c r="AJ263" s="76"/>
      <c r="AK263" s="76"/>
      <c r="AL263" s="76"/>
      <c r="AM263" s="76"/>
      <c r="AN263" s="76"/>
      <c r="AO263" s="76"/>
      <c r="AP263" s="76"/>
      <c r="AQ263" s="76"/>
      <c r="AR263" s="76"/>
      <c r="AS263" s="76"/>
      <c r="AT263" s="76"/>
      <c r="AU263" s="76"/>
      <c r="AV263" s="76"/>
      <c r="AW263" s="76"/>
      <c r="AX263" s="76"/>
      <c r="AY263" s="76"/>
      <c r="AZ263" s="76"/>
      <c r="BA263" s="76"/>
      <c r="BB263" s="76"/>
      <c r="BC263" s="76"/>
      <c r="BD263" s="76"/>
      <c r="BE263" s="76"/>
      <c r="BF263" s="77"/>
    </row>
    <row r="264" spans="1:58" ht="15.75" customHeight="1" x14ac:dyDescent="0.15">
      <c r="A264" s="395"/>
      <c r="B264" s="396"/>
      <c r="C264" s="396" t="s">
        <v>248</v>
      </c>
      <c r="D264" s="396"/>
      <c r="E264" s="396"/>
      <c r="F264" s="396"/>
      <c r="G264" s="396"/>
      <c r="H264" s="396"/>
      <c r="I264" s="396"/>
      <c r="J264" s="396"/>
      <c r="K264" s="396"/>
      <c r="L264" s="396"/>
      <c r="M264" s="396"/>
      <c r="N264" s="396"/>
      <c r="O264" s="396"/>
      <c r="P264" s="396"/>
      <c r="Q264" s="396"/>
      <c r="R264" s="396"/>
      <c r="S264" s="396"/>
      <c r="T264" s="396"/>
      <c r="U264" s="396"/>
      <c r="V264" s="396"/>
      <c r="W264" s="396"/>
      <c r="X264" s="396"/>
      <c r="Y264" s="396"/>
      <c r="Z264" s="396"/>
      <c r="AA264" s="396"/>
      <c r="AB264" s="397"/>
      <c r="AC264" s="6"/>
      <c r="AD264" s="6"/>
      <c r="AE264" s="75"/>
      <c r="AF264" s="76"/>
      <c r="AG264" s="76" t="s">
        <v>164</v>
      </c>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7"/>
    </row>
    <row r="265" spans="1:58" ht="15.75" customHeight="1" x14ac:dyDescent="0.15">
      <c r="A265" s="395"/>
      <c r="B265" s="396" t="s">
        <v>173</v>
      </c>
      <c r="C265" s="396" t="s">
        <v>166</v>
      </c>
      <c r="E265" s="396"/>
      <c r="F265" s="396" t="s">
        <v>174</v>
      </c>
      <c r="H265" s="396"/>
      <c r="I265" s="396"/>
      <c r="J265" s="396"/>
      <c r="K265" s="396"/>
      <c r="L265" s="396"/>
      <c r="M265" s="396"/>
      <c r="N265" s="396"/>
      <c r="O265" s="396"/>
      <c r="P265" s="396"/>
      <c r="Q265" s="396"/>
      <c r="R265" s="396"/>
      <c r="S265" s="396"/>
      <c r="T265" s="396"/>
      <c r="U265" s="396"/>
      <c r="V265" s="396"/>
      <c r="W265" s="396"/>
      <c r="X265" s="396"/>
      <c r="Y265" s="396"/>
      <c r="Z265" s="396"/>
      <c r="AA265" s="396"/>
      <c r="AB265" s="397"/>
      <c r="AC265" s="6"/>
      <c r="AD265" s="6"/>
      <c r="AE265" s="75"/>
      <c r="AF265" s="76" t="s">
        <v>173</v>
      </c>
      <c r="AG265" s="76" t="s">
        <v>166</v>
      </c>
      <c r="AH265" s="159"/>
      <c r="AI265" s="76"/>
      <c r="AJ265" s="76" t="s">
        <v>174</v>
      </c>
      <c r="AK265" s="159"/>
      <c r="AL265" s="76"/>
      <c r="AM265" s="76"/>
      <c r="AN265" s="76"/>
      <c r="AO265" s="76"/>
      <c r="AP265" s="76"/>
      <c r="AQ265" s="76"/>
      <c r="AR265" s="76"/>
      <c r="AS265" s="76"/>
      <c r="AT265" s="76"/>
      <c r="AU265" s="76"/>
      <c r="AV265" s="76"/>
      <c r="AW265" s="76"/>
      <c r="AX265" s="76"/>
      <c r="AY265" s="76"/>
      <c r="AZ265" s="76"/>
      <c r="BA265" s="76"/>
      <c r="BB265" s="76"/>
      <c r="BC265" s="76"/>
      <c r="BD265" s="76"/>
      <c r="BE265" s="76"/>
      <c r="BF265" s="77"/>
    </row>
    <row r="266" spans="1:58" ht="15.75" customHeight="1" x14ac:dyDescent="0.15">
      <c r="A266" s="395"/>
      <c r="B266" s="396"/>
      <c r="C266" s="396" t="s">
        <v>175</v>
      </c>
      <c r="D266" s="396"/>
      <c r="E266" s="396"/>
      <c r="F266" s="396"/>
      <c r="G266" s="396"/>
      <c r="H266" s="396"/>
      <c r="I266" s="396"/>
      <c r="J266" s="396"/>
      <c r="K266" s="396"/>
      <c r="L266" s="396"/>
      <c r="M266" s="396"/>
      <c r="N266" s="396"/>
      <c r="O266" s="396"/>
      <c r="P266" s="396"/>
      <c r="Q266" s="396"/>
      <c r="R266" s="396"/>
      <c r="S266" s="396"/>
      <c r="T266" s="396"/>
      <c r="U266" s="396"/>
      <c r="V266" s="396"/>
      <c r="W266" s="396"/>
      <c r="X266" s="396"/>
      <c r="Y266" s="396"/>
      <c r="Z266" s="396"/>
      <c r="AA266" s="396"/>
      <c r="AB266" s="397"/>
      <c r="AC266" s="6"/>
      <c r="AD266" s="6"/>
      <c r="AE266" s="75"/>
      <c r="AF266" s="76"/>
      <c r="AG266" s="76" t="s">
        <v>175</v>
      </c>
      <c r="AH266" s="76"/>
      <c r="AI266" s="76"/>
      <c r="AJ266" s="76"/>
      <c r="AK266" s="76"/>
      <c r="AL266" s="76"/>
      <c r="AM266" s="76"/>
      <c r="AN266" s="76"/>
      <c r="AO266" s="76"/>
      <c r="AP266" s="76"/>
      <c r="AQ266" s="76"/>
      <c r="AR266" s="76"/>
      <c r="AS266" s="76"/>
      <c r="AT266" s="76"/>
      <c r="AU266" s="76"/>
      <c r="AV266" s="76"/>
      <c r="AW266" s="76"/>
      <c r="AX266" s="76"/>
      <c r="AY266" s="76"/>
      <c r="AZ266" s="76"/>
      <c r="BA266" s="76"/>
      <c r="BB266" s="76"/>
      <c r="BC266" s="76"/>
      <c r="BD266" s="76"/>
      <c r="BE266" s="76"/>
      <c r="BF266" s="77"/>
    </row>
    <row r="267" spans="1:58" ht="15.75" customHeight="1" x14ac:dyDescent="0.15">
      <c r="A267" s="395"/>
      <c r="B267" s="396"/>
      <c r="C267" s="396" t="s">
        <v>176</v>
      </c>
      <c r="D267" s="396"/>
      <c r="E267" s="396"/>
      <c r="F267" s="396"/>
      <c r="G267" s="396"/>
      <c r="H267" s="396"/>
      <c r="I267" s="396"/>
      <c r="J267" s="396"/>
      <c r="K267" s="396"/>
      <c r="L267" s="396"/>
      <c r="M267" s="396"/>
      <c r="N267" s="396"/>
      <c r="O267" s="396"/>
      <c r="P267" s="396"/>
      <c r="Q267" s="396"/>
      <c r="R267" s="396"/>
      <c r="S267" s="396"/>
      <c r="T267" s="396"/>
      <c r="U267" s="396"/>
      <c r="V267" s="396"/>
      <c r="W267" s="396"/>
      <c r="X267" s="396"/>
      <c r="Y267" s="396"/>
      <c r="Z267" s="396"/>
      <c r="AA267" s="396"/>
      <c r="AB267" s="397"/>
      <c r="AC267" s="6"/>
      <c r="AD267" s="6"/>
      <c r="AE267" s="75"/>
      <c r="AF267" s="76"/>
      <c r="AG267" s="76" t="s">
        <v>176</v>
      </c>
      <c r="AH267" s="76"/>
      <c r="AI267" s="76"/>
      <c r="AJ267" s="76"/>
      <c r="AK267" s="76"/>
      <c r="AL267" s="76"/>
      <c r="AM267" s="76"/>
      <c r="AN267" s="76"/>
      <c r="AO267" s="76"/>
      <c r="AP267" s="76"/>
      <c r="AQ267" s="76"/>
      <c r="AR267" s="76"/>
      <c r="AS267" s="76"/>
      <c r="AT267" s="76"/>
      <c r="AU267" s="76"/>
      <c r="AV267" s="76"/>
      <c r="AW267" s="76"/>
      <c r="AX267" s="76"/>
      <c r="AY267" s="76"/>
      <c r="AZ267" s="76"/>
      <c r="BA267" s="76"/>
      <c r="BB267" s="76"/>
      <c r="BC267" s="76"/>
      <c r="BD267" s="76"/>
      <c r="BE267" s="76"/>
      <c r="BF267" s="77"/>
    </row>
    <row r="268" spans="1:58" ht="15.75" customHeight="1" x14ac:dyDescent="0.15">
      <c r="A268" s="395"/>
      <c r="B268" s="396" t="s">
        <v>177</v>
      </c>
      <c r="C268" s="396" t="s">
        <v>178</v>
      </c>
      <c r="E268" s="396"/>
      <c r="F268" s="396" t="s">
        <v>179</v>
      </c>
      <c r="H268" s="396"/>
      <c r="I268" s="396"/>
      <c r="J268" s="396"/>
      <c r="K268" s="396"/>
      <c r="L268" s="396"/>
      <c r="M268" s="396"/>
      <c r="N268" s="396"/>
      <c r="O268" s="396"/>
      <c r="P268" s="396"/>
      <c r="Q268" s="396"/>
      <c r="R268" s="396"/>
      <c r="S268" s="396"/>
      <c r="T268" s="396"/>
      <c r="U268" s="396"/>
      <c r="V268" s="396"/>
      <c r="W268" s="396"/>
      <c r="X268" s="396"/>
      <c r="Y268" s="396"/>
      <c r="Z268" s="396"/>
      <c r="AA268" s="396"/>
      <c r="AB268" s="397"/>
      <c r="AC268" s="6"/>
      <c r="AD268" s="6"/>
      <c r="AE268" s="75"/>
      <c r="AF268" s="76" t="s">
        <v>177</v>
      </c>
      <c r="AG268" s="76" t="s">
        <v>178</v>
      </c>
      <c r="AH268" s="159"/>
      <c r="AI268" s="76"/>
      <c r="AJ268" s="76" t="s">
        <v>179</v>
      </c>
      <c r="AK268" s="159"/>
      <c r="AL268" s="76"/>
      <c r="AM268" s="76"/>
      <c r="AN268" s="76"/>
      <c r="AO268" s="76"/>
      <c r="AP268" s="76"/>
      <c r="AQ268" s="76"/>
      <c r="AR268" s="76"/>
      <c r="AS268" s="76"/>
      <c r="AT268" s="76"/>
      <c r="AU268" s="76"/>
      <c r="AV268" s="76"/>
      <c r="AW268" s="76"/>
      <c r="AX268" s="76"/>
      <c r="AY268" s="76"/>
      <c r="AZ268" s="76"/>
      <c r="BA268" s="76"/>
      <c r="BB268" s="76"/>
      <c r="BC268" s="76"/>
      <c r="BD268" s="76"/>
      <c r="BE268" s="76"/>
      <c r="BF268" s="77"/>
    </row>
    <row r="269" spans="1:58" ht="15.75" customHeight="1" x14ac:dyDescent="0.15">
      <c r="A269" s="395"/>
      <c r="B269" s="396"/>
      <c r="C269" s="396"/>
      <c r="D269" s="396"/>
      <c r="E269" s="396"/>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6"/>
      <c r="AB269" s="397"/>
      <c r="AC269" s="6"/>
      <c r="AD269" s="6"/>
      <c r="AE269" s="75"/>
      <c r="AF269" s="76"/>
      <c r="AG269" s="76"/>
      <c r="AH269" s="76"/>
      <c r="AI269" s="76"/>
      <c r="AJ269" s="76"/>
      <c r="AK269" s="76"/>
      <c r="AL269" s="76"/>
      <c r="AM269" s="76"/>
      <c r="AN269" s="76"/>
      <c r="AO269" s="76"/>
      <c r="AP269" s="76"/>
      <c r="AQ269" s="76"/>
      <c r="AR269" s="76"/>
      <c r="AS269" s="76"/>
      <c r="AT269" s="76"/>
      <c r="AU269" s="76"/>
      <c r="AV269" s="76"/>
      <c r="AW269" s="76"/>
      <c r="AX269" s="76"/>
      <c r="AY269" s="76"/>
      <c r="AZ269" s="76"/>
      <c r="BA269" s="76"/>
      <c r="BB269" s="76"/>
      <c r="BC269" s="76"/>
      <c r="BD269" s="76"/>
      <c r="BE269" s="76"/>
      <c r="BF269" s="77"/>
    </row>
    <row r="270" spans="1:58" ht="15.75" customHeight="1" x14ac:dyDescent="0.15">
      <c r="A270" s="399"/>
      <c r="B270" s="400"/>
      <c r="C270" s="400"/>
      <c r="D270" s="400"/>
      <c r="E270" s="400"/>
      <c r="F270" s="400"/>
      <c r="G270" s="400"/>
      <c r="H270" s="400"/>
      <c r="I270" s="400"/>
      <c r="J270" s="400"/>
      <c r="K270" s="400"/>
      <c r="L270" s="400"/>
      <c r="M270" s="400"/>
      <c r="N270" s="400"/>
      <c r="O270" s="400"/>
      <c r="P270" s="400"/>
      <c r="Q270" s="400"/>
      <c r="R270" s="400"/>
      <c r="S270" s="400"/>
      <c r="T270" s="400"/>
      <c r="U270" s="400"/>
      <c r="V270" s="400"/>
      <c r="W270" s="400"/>
      <c r="X270" s="400"/>
      <c r="Y270" s="400"/>
      <c r="Z270" s="400"/>
      <c r="AA270" s="400"/>
      <c r="AB270" s="401"/>
      <c r="AD270" s="6"/>
      <c r="AE270" s="79"/>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1"/>
    </row>
  </sheetData>
  <mergeCells count="331">
    <mergeCell ref="AY180:BD180"/>
    <mergeCell ref="AY182:BD182"/>
    <mergeCell ref="AY184:BD184"/>
    <mergeCell ref="AY186:BD186"/>
    <mergeCell ref="AS198:AV198"/>
    <mergeCell ref="AS200:AV200"/>
    <mergeCell ref="AS202:AV202"/>
    <mergeCell ref="AS207:AV207"/>
    <mergeCell ref="BA195:BD195"/>
    <mergeCell ref="BA196:BD196"/>
    <mergeCell ref="BA197:BD197"/>
    <mergeCell ref="BA198:BD198"/>
    <mergeCell ref="BA199:BD199"/>
    <mergeCell ref="BA200:BD200"/>
    <mergeCell ref="BA201:BD201"/>
    <mergeCell ref="BA202:BD202"/>
    <mergeCell ref="BA206:BD206"/>
    <mergeCell ref="BA207:BD207"/>
    <mergeCell ref="W196:Z196"/>
    <mergeCell ref="A195:C196"/>
    <mergeCell ref="F195:K196"/>
    <mergeCell ref="B218:AB219"/>
    <mergeCell ref="A203:L205"/>
    <mergeCell ref="W203:Z203"/>
    <mergeCell ref="A206:J207"/>
    <mergeCell ref="AS204:AV204"/>
    <mergeCell ref="O207:R207"/>
    <mergeCell ref="AS196:AV196"/>
    <mergeCell ref="W207:Z207"/>
    <mergeCell ref="AE201:AK202"/>
    <mergeCell ref="AE206:AN207"/>
    <mergeCell ref="W201:Z201"/>
    <mergeCell ref="O202:R202"/>
    <mergeCell ref="W202:Z202"/>
    <mergeCell ref="A199:G200"/>
    <mergeCell ref="W199:Z199"/>
    <mergeCell ref="O200:R200"/>
    <mergeCell ref="W200:Z200"/>
    <mergeCell ref="A197:L198"/>
    <mergeCell ref="W197:Z197"/>
    <mergeCell ref="O198:R198"/>
    <mergeCell ref="W198:Z198"/>
    <mergeCell ref="AK129:AL129"/>
    <mergeCell ref="AE195:AG196"/>
    <mergeCell ref="AJ195:AO196"/>
    <mergeCell ref="AE197:AP198"/>
    <mergeCell ref="AE199:AK200"/>
    <mergeCell ref="U192:AB194"/>
    <mergeCell ref="W195:Z195"/>
    <mergeCell ref="W206:Z206"/>
    <mergeCell ref="V182:AA182"/>
    <mergeCell ref="V184:AA184"/>
    <mergeCell ref="V186:AA186"/>
    <mergeCell ref="AK132:AL132"/>
    <mergeCell ref="AK133:AL133"/>
    <mergeCell ref="AK137:AL137"/>
    <mergeCell ref="AK138:AL138"/>
    <mergeCell ref="AK139:AL139"/>
    <mergeCell ref="A174:AC174"/>
    <mergeCell ref="A178:M178"/>
    <mergeCell ref="N178:AB178"/>
    <mergeCell ref="V180:AA180"/>
    <mergeCell ref="A192:L194"/>
    <mergeCell ref="M192:T194"/>
    <mergeCell ref="O196:R196"/>
    <mergeCell ref="A201:G202"/>
    <mergeCell ref="AM119:BF120"/>
    <mergeCell ref="AL108:BF108"/>
    <mergeCell ref="A109:B109"/>
    <mergeCell ref="H109:AB109"/>
    <mergeCell ref="AE109:AF109"/>
    <mergeCell ref="AL109:BF109"/>
    <mergeCell ref="A116:AB116"/>
    <mergeCell ref="AE116:BF116"/>
    <mergeCell ref="AE107:AF107"/>
    <mergeCell ref="AG107:AK109"/>
    <mergeCell ref="AL107:BF107"/>
    <mergeCell ref="AE108:AF108"/>
    <mergeCell ref="A119:H120"/>
    <mergeCell ref="I119:AB120"/>
    <mergeCell ref="AE119:AL120"/>
    <mergeCell ref="A107:B107"/>
    <mergeCell ref="C107:G109"/>
    <mergeCell ref="H107:AB107"/>
    <mergeCell ref="A108:B108"/>
    <mergeCell ref="H108:AB108"/>
    <mergeCell ref="A99:H100"/>
    <mergeCell ref="L99:P99"/>
    <mergeCell ref="L100:P100"/>
    <mergeCell ref="A106:B106"/>
    <mergeCell ref="C106:G106"/>
    <mergeCell ref="H106:AB106"/>
    <mergeCell ref="A103:H103"/>
    <mergeCell ref="I103:AB103"/>
    <mergeCell ref="A105:AB105"/>
    <mergeCell ref="A101:H101"/>
    <mergeCell ref="I101:AB101"/>
    <mergeCell ref="A102:H102"/>
    <mergeCell ref="I102:AB102"/>
    <mergeCell ref="A96:H98"/>
    <mergeCell ref="I96:M96"/>
    <mergeCell ref="N96:Q96"/>
    <mergeCell ref="X96:Z96"/>
    <mergeCell ref="I98:M98"/>
    <mergeCell ref="N98:Q98"/>
    <mergeCell ref="X98:Z98"/>
    <mergeCell ref="AM96:AQ96"/>
    <mergeCell ref="AR96:AU96"/>
    <mergeCell ref="I97:M97"/>
    <mergeCell ref="N97:Q97"/>
    <mergeCell ref="X97:Z97"/>
    <mergeCell ref="AM97:AQ97"/>
    <mergeCell ref="AR97:AU97"/>
    <mergeCell ref="AE96:AL98"/>
    <mergeCell ref="AM98:AQ98"/>
    <mergeCell ref="AR98:AU98"/>
    <mergeCell ref="A92:H92"/>
    <mergeCell ref="I92:AB92"/>
    <mergeCell ref="A93:H93"/>
    <mergeCell ref="I93:AB93"/>
    <mergeCell ref="A84:AB84"/>
    <mergeCell ref="A89:AB89"/>
    <mergeCell ref="A91:H91"/>
    <mergeCell ref="I91:AB91"/>
    <mergeCell ref="A94:H95"/>
    <mergeCell ref="D81:H81"/>
    <mergeCell ref="I81:AB81"/>
    <mergeCell ref="A82:H82"/>
    <mergeCell ref="I82:AB82"/>
    <mergeCell ref="A79:C81"/>
    <mergeCell ref="D79:H79"/>
    <mergeCell ref="I79:AB79"/>
    <mergeCell ref="D80:H80"/>
    <mergeCell ref="I80:AB80"/>
    <mergeCell ref="I68:AB71"/>
    <mergeCell ref="A77:H78"/>
    <mergeCell ref="I77:AB77"/>
    <mergeCell ref="AE77:AL78"/>
    <mergeCell ref="AM77:BF77"/>
    <mergeCell ref="I78:AB78"/>
    <mergeCell ref="AM78:BF78"/>
    <mergeCell ref="AW75:AY75"/>
    <mergeCell ref="BA75:BD75"/>
    <mergeCell ref="B76:C76"/>
    <mergeCell ref="I76:K76"/>
    <mergeCell ref="M76:P76"/>
    <mergeCell ref="S76:U76"/>
    <mergeCell ref="W76:Z76"/>
    <mergeCell ref="AF76:AG76"/>
    <mergeCell ref="AM76:AO76"/>
    <mergeCell ref="AQ76:AT76"/>
    <mergeCell ref="I74:K74"/>
    <mergeCell ref="U74:Z74"/>
    <mergeCell ref="I75:K75"/>
    <mergeCell ref="M75:P75"/>
    <mergeCell ref="S75:U75"/>
    <mergeCell ref="W75:Z75"/>
    <mergeCell ref="AW76:AY76"/>
    <mergeCell ref="A73:H73"/>
    <mergeCell ref="L73:M73"/>
    <mergeCell ref="U73:V73"/>
    <mergeCell ref="AE73:AL73"/>
    <mergeCell ref="AP73:AQ73"/>
    <mergeCell ref="AY73:AZ73"/>
    <mergeCell ref="A72:H72"/>
    <mergeCell ref="I72:N72"/>
    <mergeCell ref="Q72:T72"/>
    <mergeCell ref="W72:X72"/>
    <mergeCell ref="Z72:AA72"/>
    <mergeCell ref="AE72:AL72"/>
    <mergeCell ref="AM72:AR72"/>
    <mergeCell ref="AU72:AX72"/>
    <mergeCell ref="AP41:AW41"/>
    <mergeCell ref="D42:G42"/>
    <mergeCell ref="AJ42:AM42"/>
    <mergeCell ref="AP42:AW42"/>
    <mergeCell ref="L13:P13"/>
    <mergeCell ref="R13:AA13"/>
    <mergeCell ref="AR13:AV13"/>
    <mergeCell ref="A16:AB16"/>
    <mergeCell ref="AG16:BI16"/>
    <mergeCell ref="I41:Q41"/>
    <mergeCell ref="I42:Q42"/>
    <mergeCell ref="I43:Q43"/>
    <mergeCell ref="I94:P94"/>
    <mergeCell ref="R94:Y94"/>
    <mergeCell ref="L11:P11"/>
    <mergeCell ref="R11:AB11"/>
    <mergeCell ref="A61:H61"/>
    <mergeCell ref="I61:AB61"/>
    <mergeCell ref="A62:H62"/>
    <mergeCell ref="I62:AB62"/>
    <mergeCell ref="A57:AB57"/>
    <mergeCell ref="A60:H60"/>
    <mergeCell ref="I60:AB60"/>
    <mergeCell ref="A63:H63"/>
    <mergeCell ref="I63:AB63"/>
    <mergeCell ref="A64:H64"/>
    <mergeCell ref="K64:P64"/>
    <mergeCell ref="U64:AA64"/>
    <mergeCell ref="A67:H67"/>
    <mergeCell ref="I67:AB67"/>
    <mergeCell ref="A68:H71"/>
    <mergeCell ref="A65:H65"/>
    <mergeCell ref="I65:AB65"/>
    <mergeCell ref="A66:H66"/>
    <mergeCell ref="I66:AB66"/>
    <mergeCell ref="AR11:AV11"/>
    <mergeCell ref="AX11:BI11"/>
    <mergeCell ref="L12:P12"/>
    <mergeCell ref="R12:AB12"/>
    <mergeCell ref="AR12:AV12"/>
    <mergeCell ref="AX12:BI12"/>
    <mergeCell ref="P31:U31"/>
    <mergeCell ref="AV31:BA31"/>
    <mergeCell ref="U6:AB6"/>
    <mergeCell ref="A20:AB22"/>
    <mergeCell ref="AX13:BG13"/>
    <mergeCell ref="BA6:BH6"/>
    <mergeCell ref="AG20:BH22"/>
    <mergeCell ref="AP43:AW43"/>
    <mergeCell ref="AE57:BF57"/>
    <mergeCell ref="AE60:AL60"/>
    <mergeCell ref="AM60:BF60"/>
    <mergeCell ref="AE61:AL61"/>
    <mergeCell ref="AM61:BF61"/>
    <mergeCell ref="AE62:AL62"/>
    <mergeCell ref="AM62:BF62"/>
    <mergeCell ref="AE63:AL63"/>
    <mergeCell ref="AM63:BF63"/>
    <mergeCell ref="AL106:BF106"/>
    <mergeCell ref="AE64:AL64"/>
    <mergeCell ref="AY64:BE64"/>
    <mergeCell ref="AE65:AL65"/>
    <mergeCell ref="AM65:BF65"/>
    <mergeCell ref="AE66:AL66"/>
    <mergeCell ref="AM66:BF66"/>
    <mergeCell ref="AE67:AL67"/>
    <mergeCell ref="AM67:BF67"/>
    <mergeCell ref="AE79:AG81"/>
    <mergeCell ref="AH79:AL79"/>
    <mergeCell ref="AM79:BF79"/>
    <mergeCell ref="AH80:AL80"/>
    <mergeCell ref="AM80:BF80"/>
    <mergeCell ref="AH81:AL81"/>
    <mergeCell ref="AM81:BF81"/>
    <mergeCell ref="AE68:AL71"/>
    <mergeCell ref="BA76:BD76"/>
    <mergeCell ref="BA72:BB72"/>
    <mergeCell ref="BD72:BE72"/>
    <mergeCell ref="AM74:AO74"/>
    <mergeCell ref="AY74:BD74"/>
    <mergeCell ref="AM75:AO75"/>
    <mergeCell ref="AQ75:AT75"/>
    <mergeCell ref="AE82:AL82"/>
    <mergeCell ref="AM82:BF82"/>
    <mergeCell ref="BB96:BD96"/>
    <mergeCell ref="BB97:BD97"/>
    <mergeCell ref="AM94:AT94"/>
    <mergeCell ref="AV94:BC94"/>
    <mergeCell ref="AE84:BF84"/>
    <mergeCell ref="AE89:BF89"/>
    <mergeCell ref="AE91:AL91"/>
    <mergeCell ref="AM91:BF91"/>
    <mergeCell ref="AE92:AL92"/>
    <mergeCell ref="AM92:BF92"/>
    <mergeCell ref="AE93:AL93"/>
    <mergeCell ref="AM93:BF93"/>
    <mergeCell ref="AE94:AL95"/>
    <mergeCell ref="BB98:BD98"/>
    <mergeCell ref="AE99:AL100"/>
    <mergeCell ref="AP99:AT99"/>
    <mergeCell ref="AP100:AT100"/>
    <mergeCell ref="AE101:AL101"/>
    <mergeCell ref="AM101:BF101"/>
    <mergeCell ref="AK127:AL127"/>
    <mergeCell ref="AK128:AL128"/>
    <mergeCell ref="AE192:AP194"/>
    <mergeCell ref="AQ192:AX194"/>
    <mergeCell ref="AY192:BF194"/>
    <mergeCell ref="AK149:AL149"/>
    <mergeCell ref="AK152:AL152"/>
    <mergeCell ref="AE174:BH174"/>
    <mergeCell ref="AK143:AL143"/>
    <mergeCell ref="AK144:AL144"/>
    <mergeCell ref="AK145:AL145"/>
    <mergeCell ref="AE102:AL102"/>
    <mergeCell ref="AM102:BF102"/>
    <mergeCell ref="AE103:AL103"/>
    <mergeCell ref="AM103:BF103"/>
    <mergeCell ref="AE105:BF105"/>
    <mergeCell ref="AE106:AF106"/>
    <mergeCell ref="AG106:AK106"/>
    <mergeCell ref="AE203:AP205"/>
    <mergeCell ref="C234:AB235"/>
    <mergeCell ref="C241:AB242"/>
    <mergeCell ref="U222:AB222"/>
    <mergeCell ref="AF218:BF219"/>
    <mergeCell ref="AX222:BE222"/>
    <mergeCell ref="AE223:BF223"/>
    <mergeCell ref="AF234:BE235"/>
    <mergeCell ref="AF241:BE242"/>
    <mergeCell ref="AS209:AV209"/>
    <mergeCell ref="AS211:AV211"/>
    <mergeCell ref="B213:AB214"/>
    <mergeCell ref="B215:AB216"/>
    <mergeCell ref="AF213:BF214"/>
    <mergeCell ref="AF215:BF216"/>
    <mergeCell ref="B210:G211"/>
    <mergeCell ref="AF210:AK211"/>
    <mergeCell ref="A223:AB223"/>
    <mergeCell ref="L227:P227"/>
    <mergeCell ref="R227:AB227"/>
    <mergeCell ref="BA203:BD203"/>
    <mergeCell ref="BA204:BD204"/>
    <mergeCell ref="O204:R204"/>
    <mergeCell ref="W204:Z204"/>
    <mergeCell ref="AU227:BE227"/>
    <mergeCell ref="AU228:BD228"/>
    <mergeCell ref="C245:AB246"/>
    <mergeCell ref="D260:F260"/>
    <mergeCell ref="O211:R211"/>
    <mergeCell ref="W208:Z208"/>
    <mergeCell ref="O209:R209"/>
    <mergeCell ref="W209:Z209"/>
    <mergeCell ref="AF245:BE246"/>
    <mergeCell ref="AH260:AJ260"/>
    <mergeCell ref="BA208:BD208"/>
    <mergeCell ref="BA209:BD209"/>
    <mergeCell ref="L228:P228"/>
    <mergeCell ref="R228:AA228"/>
  </mergeCells>
  <phoneticPr fontId="3"/>
  <conditionalFormatting sqref="W206:Z206">
    <cfRule type="expression" dxfId="56" priority="69">
      <formula>W206=""</formula>
    </cfRule>
  </conditionalFormatting>
  <conditionalFormatting sqref="I41:Q43">
    <cfRule type="expression" dxfId="55" priority="61">
      <formula>I41=""</formula>
    </cfRule>
  </conditionalFormatting>
  <conditionalFormatting sqref="U64:AA64">
    <cfRule type="expression" dxfId="54" priority="60">
      <formula>+U64=""</formula>
    </cfRule>
  </conditionalFormatting>
  <conditionalFormatting sqref="I66:AB71">
    <cfRule type="expression" dxfId="53" priority="59">
      <formula>+I66=""</formula>
    </cfRule>
  </conditionalFormatting>
  <conditionalFormatting sqref="I72:N72">
    <cfRule type="expression" dxfId="52" priority="58">
      <formula>+I72=""</formula>
    </cfRule>
  </conditionalFormatting>
  <conditionalFormatting sqref="W72:X72">
    <cfRule type="expression" dxfId="51" priority="57">
      <formula>+W72=""</formula>
    </cfRule>
  </conditionalFormatting>
  <conditionalFormatting sqref="Z72:AA72">
    <cfRule type="expression" dxfId="50" priority="56">
      <formula>+Z72=""</formula>
    </cfRule>
  </conditionalFormatting>
  <conditionalFormatting sqref="M75:P76 W75:Z76">
    <cfRule type="expression" dxfId="49" priority="54">
      <formula>$M$75=""</formula>
    </cfRule>
  </conditionalFormatting>
  <conditionalFormatting sqref="A84:AB84">
    <cfRule type="expression" dxfId="48" priority="52">
      <formula>$A$84=""</formula>
    </cfRule>
  </conditionalFormatting>
  <conditionalFormatting sqref="I92:AB92">
    <cfRule type="expression" dxfId="47" priority="51">
      <formula>+I92=""</formula>
    </cfRule>
  </conditionalFormatting>
  <conditionalFormatting sqref="I93:AB93">
    <cfRule type="expression" dxfId="46" priority="50">
      <formula>+I93=""</formula>
    </cfRule>
  </conditionalFormatting>
  <conditionalFormatting sqref="N96:Q98">
    <cfRule type="expression" dxfId="45" priority="49">
      <formula>$N$96=""</formula>
    </cfRule>
  </conditionalFormatting>
  <conditionalFormatting sqref="X96:Z98">
    <cfRule type="expression" dxfId="44" priority="48">
      <formula>+$X$96=""</formula>
    </cfRule>
  </conditionalFormatting>
  <conditionalFormatting sqref="L99:P100">
    <cfRule type="expression" dxfId="43" priority="47">
      <formula>+L99=""</formula>
    </cfRule>
  </conditionalFormatting>
  <conditionalFormatting sqref="S99:S100">
    <cfRule type="expression" dxfId="42" priority="46">
      <formula>+S99=""</formula>
    </cfRule>
  </conditionalFormatting>
  <conditionalFormatting sqref="I101:AB101">
    <cfRule type="expression" dxfId="41" priority="45">
      <formula>+I101=""</formula>
    </cfRule>
  </conditionalFormatting>
  <conditionalFormatting sqref="I102:AB102">
    <cfRule type="expression" dxfId="40" priority="44">
      <formula>+I102=""</formula>
    </cfRule>
  </conditionalFormatting>
  <conditionalFormatting sqref="I103:AB103">
    <cfRule type="expression" dxfId="39" priority="43">
      <formula>+I103=""</formula>
    </cfRule>
  </conditionalFormatting>
  <conditionalFormatting sqref="R11:AB13">
    <cfRule type="expression" dxfId="38" priority="25">
      <formula>R11=""</formula>
    </cfRule>
  </conditionalFormatting>
  <conditionalFormatting sqref="W204:Z204">
    <cfRule type="expression" dxfId="37" priority="20">
      <formula>W204=""</formula>
    </cfRule>
  </conditionalFormatting>
  <conditionalFormatting sqref="O204:R204">
    <cfRule type="expression" dxfId="36" priority="17">
      <formula>$O$204&gt;=150000</formula>
    </cfRule>
    <cfRule type="expression" dxfId="35" priority="18">
      <formula>$O$204&gt;=100000</formula>
    </cfRule>
  </conditionalFormatting>
  <conditionalFormatting sqref="AS204:AV204">
    <cfRule type="expression" dxfId="34" priority="10">
      <formula>$O$204&gt;=150000</formula>
    </cfRule>
    <cfRule type="expression" dxfId="33" priority="11">
      <formula>$O$204&gt;=100000</formula>
    </cfRule>
  </conditionalFormatting>
  <conditionalFormatting sqref="BA203:BD203">
    <cfRule type="expression" dxfId="32" priority="2">
      <formula>BA203=""</formula>
    </cfRule>
  </conditionalFormatting>
  <conditionalFormatting sqref="BA206:BD206">
    <cfRule type="expression" dxfId="31" priority="3">
      <formula>BA206=""</formula>
    </cfRule>
  </conditionalFormatting>
  <conditionalFormatting sqref="W203:Z203">
    <cfRule type="expression" dxfId="30" priority="1">
      <formula>W203=""</formula>
    </cfRule>
  </conditionalFormatting>
  <conditionalFormatting sqref="O209:R209 AS209:AV209">
    <cfRule type="expression" dxfId="29" priority="70">
      <formula>SUM($O$196,$O$198,$O$200,$O$202,$O$207)&gt;750000</formula>
    </cfRule>
  </conditionalFormatting>
  <dataValidations count="1">
    <dataValidation type="list" allowBlank="1" showInputMessage="1" showErrorMessage="1" sqref="A106:B109 AE106:AF109" xr:uid="{00000000-0002-0000-0000-000000000000}">
      <formula1>"○, "</formula1>
    </dataValidation>
  </dataValidations>
  <pageMargins left="0.74803149606299213" right="0.70866141732283472" top="0.55118110236220474" bottom="0.74803149606299213" header="0.31496062992125984" footer="0.31496062992125984"/>
  <pageSetup paperSize="9" orientation="portrait" r:id="rId1"/>
  <rowBreaks count="5" manualBreakCount="5">
    <brk id="54" max="27" man="1"/>
    <brk id="85" max="27" man="1"/>
    <brk id="112" max="27" man="1"/>
    <brk id="170" max="27" man="1"/>
    <brk id="220"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232"/>
  <sheetViews>
    <sheetView view="pageBreakPreview" zoomScale="85" zoomScaleNormal="85" zoomScaleSheetLayoutView="85" workbookViewId="0">
      <selection activeCell="Y8" sqref="Y8"/>
    </sheetView>
  </sheetViews>
  <sheetFormatPr defaultRowHeight="13.5" x14ac:dyDescent="0.15"/>
  <cols>
    <col min="1" max="31" width="3" style="271" customWidth="1"/>
    <col min="32" max="32" width="2.625" customWidth="1"/>
    <col min="33" max="34" width="3" customWidth="1"/>
    <col min="35" max="37" width="2.875" customWidth="1"/>
    <col min="38" max="47" width="3" customWidth="1"/>
    <col min="48" max="48" width="3.875" customWidth="1"/>
    <col min="49" max="50" width="3" customWidth="1"/>
    <col min="51" max="51" width="4.25" customWidth="1"/>
    <col min="52" max="52" width="3" customWidth="1"/>
    <col min="53" max="53" width="1.375" customWidth="1"/>
    <col min="54" max="54" width="4" customWidth="1"/>
    <col min="55" max="55" width="3" customWidth="1"/>
    <col min="56" max="56" width="3.875" customWidth="1"/>
    <col min="57" max="60" width="3" customWidth="1"/>
    <col min="61" max="63" width="3.5" customWidth="1"/>
    <col min="64" max="64" width="4.5" customWidth="1"/>
    <col min="65" max="65" width="4.375" customWidth="1"/>
  </cols>
  <sheetData>
    <row r="1" spans="1:65" x14ac:dyDescent="0.15">
      <c r="A1" s="270" t="s">
        <v>180</v>
      </c>
      <c r="B1" s="270"/>
      <c r="C1" s="270"/>
      <c r="D1" s="270"/>
      <c r="E1" s="270"/>
      <c r="F1" s="270"/>
      <c r="G1" s="270"/>
      <c r="H1" s="270"/>
      <c r="I1" s="270"/>
      <c r="J1" s="270"/>
      <c r="K1" s="270"/>
      <c r="L1" s="270"/>
      <c r="M1" s="270"/>
      <c r="N1" s="270"/>
      <c r="O1" s="270"/>
      <c r="P1" s="270"/>
      <c r="AI1" s="1" t="s">
        <v>180</v>
      </c>
      <c r="AJ1" s="1"/>
      <c r="AK1" s="1"/>
      <c r="AL1" s="1"/>
      <c r="AM1" s="1"/>
      <c r="AN1" s="1"/>
      <c r="AO1" s="1"/>
      <c r="AP1" s="1"/>
      <c r="AQ1" s="1"/>
      <c r="AR1" s="1"/>
      <c r="AS1" s="1"/>
      <c r="AT1" s="1"/>
      <c r="AU1" s="1"/>
      <c r="AV1" s="1"/>
      <c r="AW1" s="1"/>
    </row>
    <row r="4" spans="1:65" s="2" customFormat="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row>
    <row r="5" spans="1:65" s="2" customFormat="1" ht="13.5" customHeight="1" x14ac:dyDescent="0.15">
      <c r="A5" s="118"/>
      <c r="B5" s="118"/>
      <c r="C5" s="118"/>
      <c r="D5" s="118"/>
      <c r="E5" s="118"/>
      <c r="F5" s="118"/>
      <c r="G5" s="118"/>
      <c r="H5" s="118"/>
      <c r="I5" s="118"/>
      <c r="J5" s="118"/>
      <c r="K5" s="118"/>
      <c r="L5" s="118"/>
      <c r="M5" s="118"/>
      <c r="N5" s="118"/>
      <c r="O5" s="118"/>
      <c r="P5" s="118"/>
      <c r="Q5" s="118"/>
      <c r="R5" s="118"/>
      <c r="S5" s="118"/>
      <c r="T5" s="118"/>
      <c r="U5" s="118"/>
      <c r="V5" s="118"/>
      <c r="W5" s="570" t="s">
        <v>260</v>
      </c>
      <c r="X5" s="570"/>
      <c r="Y5" s="570"/>
      <c r="Z5" s="570"/>
      <c r="AA5" s="570"/>
      <c r="AB5" s="570"/>
      <c r="AC5" s="570"/>
      <c r="AD5" s="570"/>
      <c r="AE5" s="570"/>
      <c r="BC5" s="571">
        <v>44162</v>
      </c>
      <c r="BD5" s="571"/>
      <c r="BE5" s="571"/>
      <c r="BF5" s="571"/>
      <c r="BG5" s="571"/>
      <c r="BH5" s="571"/>
      <c r="BI5" s="571"/>
      <c r="BJ5" s="571"/>
      <c r="BK5" s="571"/>
      <c r="BL5" s="82"/>
    </row>
    <row r="6" spans="1:65" s="2" customFormat="1" x14ac:dyDescent="0.15">
      <c r="A6" s="118"/>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row>
    <row r="7" spans="1:65" s="2" customFormat="1" x14ac:dyDescent="0.15">
      <c r="A7" s="118"/>
      <c r="B7" s="118" t="s">
        <v>4</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J7" s="2" t="s">
        <v>4</v>
      </c>
    </row>
    <row r="8" spans="1:65" s="2" customFormat="1" x14ac:dyDescent="0.15">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row>
    <row r="9" spans="1:65" s="2" customFormat="1" x14ac:dyDescent="0.15">
      <c r="A9" s="118"/>
      <c r="B9" s="118"/>
      <c r="C9" s="118"/>
      <c r="D9" s="118"/>
      <c r="E9" s="118"/>
      <c r="F9" s="118"/>
      <c r="G9" s="118"/>
      <c r="H9" s="118"/>
      <c r="I9" s="118"/>
      <c r="J9" s="118"/>
      <c r="K9" s="118"/>
      <c r="L9" s="118"/>
      <c r="M9" s="118"/>
      <c r="N9" s="118"/>
      <c r="O9" s="118"/>
      <c r="P9" s="118"/>
      <c r="Q9" s="118"/>
      <c r="R9" s="118"/>
      <c r="S9" s="118"/>
      <c r="T9" s="118"/>
      <c r="U9" s="273"/>
      <c r="V9" s="273"/>
      <c r="W9" s="273"/>
      <c r="X9" s="273"/>
      <c r="Y9" s="273"/>
      <c r="Z9" s="273"/>
      <c r="AA9" s="273"/>
      <c r="AB9" s="273"/>
      <c r="AC9" s="273"/>
      <c r="AD9" s="273"/>
      <c r="AE9" s="273"/>
    </row>
    <row r="10" spans="1:65" s="2" customFormat="1" ht="18" customHeight="1" x14ac:dyDescent="0.15">
      <c r="A10" s="118"/>
      <c r="B10" s="118"/>
      <c r="C10" s="118"/>
      <c r="D10" s="118"/>
      <c r="E10" s="118"/>
      <c r="F10" s="118"/>
      <c r="G10" s="118"/>
      <c r="H10" s="118"/>
      <c r="I10" s="118"/>
      <c r="J10" s="118"/>
      <c r="K10" s="118"/>
      <c r="L10" s="118"/>
      <c r="M10" s="118"/>
      <c r="N10" s="118"/>
      <c r="O10" s="448" t="s">
        <v>5</v>
      </c>
      <c r="P10" s="448"/>
      <c r="Q10" s="448"/>
      <c r="R10" s="448"/>
      <c r="S10" s="448"/>
      <c r="T10" s="118"/>
      <c r="U10" s="753">
        <f>申請書!R11</f>
        <v>0</v>
      </c>
      <c r="V10" s="753"/>
      <c r="W10" s="753"/>
      <c r="X10" s="753"/>
      <c r="Y10" s="753"/>
      <c r="Z10" s="753"/>
      <c r="AA10" s="753"/>
      <c r="AB10" s="753"/>
      <c r="AC10" s="753"/>
      <c r="AD10" s="753"/>
      <c r="AE10" s="753"/>
      <c r="AV10" s="566" t="s">
        <v>5</v>
      </c>
      <c r="AW10" s="566"/>
      <c r="AX10" s="566"/>
      <c r="AY10" s="566"/>
      <c r="AZ10" s="566"/>
      <c r="BB10" s="792" t="str">
        <f>+申請書!AX11</f>
        <v>沖縄県那覇市泉崎1丁目2番地2</v>
      </c>
      <c r="BC10" s="792"/>
      <c r="BD10" s="792"/>
      <c r="BE10" s="792"/>
      <c r="BF10" s="792"/>
      <c r="BG10" s="792"/>
      <c r="BH10" s="792"/>
      <c r="BI10" s="792"/>
      <c r="BJ10" s="792"/>
      <c r="BK10" s="792"/>
      <c r="BL10" s="792"/>
      <c r="BM10" s="792"/>
    </row>
    <row r="11" spans="1:65" s="2" customFormat="1" ht="18" customHeight="1" x14ac:dyDescent="0.15">
      <c r="A11" s="118"/>
      <c r="B11" s="118"/>
      <c r="C11" s="118"/>
      <c r="D11" s="118"/>
      <c r="E11" s="118"/>
      <c r="F11" s="118"/>
      <c r="G11" s="118"/>
      <c r="H11" s="118"/>
      <c r="I11" s="118"/>
      <c r="J11" s="118"/>
      <c r="K11" s="118"/>
      <c r="L11" s="118"/>
      <c r="M11" s="118"/>
      <c r="N11" s="118"/>
      <c r="O11" s="448" t="s">
        <v>7</v>
      </c>
      <c r="P11" s="448"/>
      <c r="Q11" s="448"/>
      <c r="R11" s="448"/>
      <c r="S11" s="448"/>
      <c r="T11" s="118"/>
      <c r="U11" s="753">
        <f>申請書!R12</f>
        <v>0</v>
      </c>
      <c r="V11" s="753"/>
      <c r="W11" s="753"/>
      <c r="X11" s="753"/>
      <c r="Y11" s="753"/>
      <c r="Z11" s="753"/>
      <c r="AA11" s="753"/>
      <c r="AB11" s="753"/>
      <c r="AC11" s="753"/>
      <c r="AD11" s="753"/>
      <c r="AE11" s="753"/>
      <c r="AV11" s="566" t="s">
        <v>7</v>
      </c>
      <c r="AW11" s="566"/>
      <c r="AX11" s="566"/>
      <c r="AY11" s="566"/>
      <c r="AZ11" s="566"/>
      <c r="BB11" s="792" t="str">
        <f>+申請書!AX12</f>
        <v>株式会社沖縄物産コーマス</v>
      </c>
      <c r="BC11" s="792"/>
      <c r="BD11" s="792"/>
      <c r="BE11" s="792"/>
      <c r="BF11" s="792"/>
      <c r="BG11" s="792"/>
      <c r="BH11" s="792"/>
      <c r="BI11" s="792"/>
      <c r="BJ11" s="792"/>
      <c r="BK11" s="792"/>
      <c r="BL11" s="792"/>
      <c r="BM11" s="792"/>
    </row>
    <row r="12" spans="1:65" s="2" customFormat="1" ht="18" customHeight="1" x14ac:dyDescent="0.15">
      <c r="A12" s="118"/>
      <c r="B12" s="118"/>
      <c r="C12" s="118"/>
      <c r="D12" s="118"/>
      <c r="E12" s="118"/>
      <c r="F12" s="118"/>
      <c r="G12" s="118"/>
      <c r="H12" s="118"/>
      <c r="I12" s="118"/>
      <c r="J12" s="118"/>
      <c r="K12" s="118"/>
      <c r="L12" s="118"/>
      <c r="M12" s="273"/>
      <c r="N12" s="118"/>
      <c r="O12" s="448" t="s">
        <v>9</v>
      </c>
      <c r="P12" s="448"/>
      <c r="Q12" s="448"/>
      <c r="R12" s="448"/>
      <c r="S12" s="448"/>
      <c r="T12" s="118"/>
      <c r="U12" s="753">
        <f>申請書!R13</f>
        <v>0</v>
      </c>
      <c r="V12" s="753"/>
      <c r="W12" s="753"/>
      <c r="X12" s="753"/>
      <c r="Y12" s="753"/>
      <c r="Z12" s="753"/>
      <c r="AA12" s="753"/>
      <c r="AB12" s="753"/>
      <c r="AC12" s="753"/>
      <c r="AD12" s="753"/>
      <c r="AE12" s="402" t="s">
        <v>10</v>
      </c>
      <c r="AV12" s="566" t="s">
        <v>9</v>
      </c>
      <c r="AW12" s="566"/>
      <c r="AX12" s="566"/>
      <c r="AY12" s="566"/>
      <c r="AZ12" s="566"/>
      <c r="BB12" s="792" t="str">
        <f>+申請書!AX13</f>
        <v>代表取締役　安室一</v>
      </c>
      <c r="BC12" s="792"/>
      <c r="BD12" s="792"/>
      <c r="BE12" s="792"/>
      <c r="BF12" s="792"/>
      <c r="BG12" s="792"/>
      <c r="BH12" s="792"/>
      <c r="BI12" s="792"/>
      <c r="BJ12" s="792"/>
      <c r="BK12" s="792"/>
      <c r="BL12" s="213" t="s">
        <v>10</v>
      </c>
      <c r="BM12" s="213"/>
    </row>
    <row r="13" spans="1:65" s="2" customFormat="1" x14ac:dyDescent="0.15">
      <c r="A13" s="118"/>
      <c r="B13" s="118"/>
      <c r="C13" s="118"/>
      <c r="D13" s="118"/>
      <c r="E13" s="118"/>
      <c r="F13" s="118"/>
      <c r="G13" s="118"/>
      <c r="H13" s="118"/>
      <c r="I13" s="118"/>
      <c r="J13" s="118"/>
      <c r="K13" s="118"/>
      <c r="L13" s="118"/>
      <c r="M13" s="118"/>
      <c r="N13" s="118"/>
      <c r="O13" s="118"/>
      <c r="P13" s="118"/>
      <c r="Q13" s="118"/>
      <c r="R13" s="118"/>
      <c r="S13" s="118"/>
      <c r="T13" s="118"/>
      <c r="U13" s="273"/>
      <c r="V13" s="273"/>
      <c r="W13" s="273"/>
      <c r="X13" s="273"/>
      <c r="Y13" s="273"/>
      <c r="Z13" s="273"/>
      <c r="AA13" s="273"/>
      <c r="AB13" s="273"/>
      <c r="AC13" s="273"/>
      <c r="AD13" s="273"/>
      <c r="AE13" s="273"/>
    </row>
    <row r="14" spans="1:65" s="2" customFormat="1" x14ac:dyDescent="0.15">
      <c r="A14" s="118"/>
      <c r="B14" s="118"/>
      <c r="C14" s="118"/>
      <c r="D14" s="118"/>
      <c r="E14" s="118"/>
      <c r="F14" s="118"/>
      <c r="G14" s="118"/>
      <c r="H14" s="118"/>
      <c r="I14" s="118"/>
      <c r="J14" s="118"/>
      <c r="K14" s="118"/>
      <c r="L14" s="118"/>
      <c r="M14" s="118"/>
      <c r="N14" s="118"/>
      <c r="O14" s="118"/>
      <c r="P14" s="118"/>
      <c r="Q14" s="118"/>
      <c r="R14" s="118"/>
      <c r="S14" s="118"/>
      <c r="T14" s="118"/>
      <c r="U14" s="273"/>
      <c r="V14" s="273"/>
      <c r="W14" s="273"/>
      <c r="X14" s="273"/>
      <c r="Y14" s="273"/>
      <c r="Z14" s="273"/>
      <c r="AA14" s="273"/>
      <c r="AB14" s="273"/>
      <c r="AC14" s="273"/>
      <c r="AD14" s="273"/>
      <c r="AE14" s="273"/>
    </row>
    <row r="15" spans="1:65" s="2" customFormat="1" x14ac:dyDescent="0.15">
      <c r="A15" s="594" t="s">
        <v>269</v>
      </c>
      <c r="B15" s="594"/>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I15" s="793" t="s">
        <v>267</v>
      </c>
      <c r="AJ15" s="793"/>
      <c r="AK15" s="793"/>
      <c r="AL15" s="793"/>
      <c r="AM15" s="793"/>
      <c r="AN15" s="793"/>
      <c r="AO15" s="793"/>
      <c r="AP15" s="793"/>
      <c r="AQ15" s="793"/>
      <c r="AR15" s="793"/>
      <c r="AS15" s="793"/>
      <c r="AT15" s="793"/>
      <c r="AU15" s="793"/>
      <c r="AV15" s="793"/>
      <c r="AW15" s="793"/>
      <c r="AX15" s="793"/>
      <c r="AY15" s="793"/>
      <c r="AZ15" s="793"/>
      <c r="BA15" s="793"/>
      <c r="BB15" s="793"/>
      <c r="BC15" s="793"/>
      <c r="BD15" s="793"/>
      <c r="BE15" s="793"/>
      <c r="BF15" s="793"/>
      <c r="BG15" s="793"/>
      <c r="BH15" s="793"/>
      <c r="BI15" s="793"/>
      <c r="BJ15" s="793"/>
      <c r="BK15" s="793"/>
      <c r="BL15" s="793"/>
      <c r="BM15" s="793"/>
    </row>
    <row r="16" spans="1:65" s="2" customFormat="1" x14ac:dyDescent="0.15">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row>
    <row r="17" spans="1:63" s="2" customFormat="1" x14ac:dyDescent="0.15">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row>
    <row r="18" spans="1:63" s="2" customFormat="1" ht="18" customHeight="1" x14ac:dyDescent="0.15">
      <c r="A18" s="118"/>
      <c r="B18" s="277" t="s">
        <v>258</v>
      </c>
      <c r="C18" s="403"/>
      <c r="D18" s="274" t="s">
        <v>1</v>
      </c>
      <c r="E18" s="404"/>
      <c r="F18" s="274" t="s">
        <v>2</v>
      </c>
      <c r="G18" s="404"/>
      <c r="H18" s="274" t="s">
        <v>181</v>
      </c>
      <c r="I18" s="274"/>
      <c r="J18" s="274"/>
      <c r="K18" s="118"/>
      <c r="L18" s="118"/>
      <c r="M18" s="794"/>
      <c r="N18" s="794"/>
      <c r="O18" s="118" t="s">
        <v>182</v>
      </c>
      <c r="P18" s="118"/>
      <c r="Q18" s="118"/>
      <c r="R18" s="118"/>
      <c r="S18" s="118"/>
      <c r="T18" s="118"/>
      <c r="U18" s="118"/>
      <c r="V18" s="118"/>
      <c r="W18" s="118"/>
      <c r="X18" s="118"/>
      <c r="Y18" s="118"/>
      <c r="Z18" s="118"/>
      <c r="AA18" s="118"/>
      <c r="AB18" s="118"/>
      <c r="AC18" s="118"/>
      <c r="AD18" s="118"/>
      <c r="AE18" s="118"/>
      <c r="AJ18" s="3" t="s">
        <v>258</v>
      </c>
      <c r="AK18" s="791">
        <v>2</v>
      </c>
      <c r="AL18" s="791"/>
      <c r="AM18" s="2" t="s">
        <v>1</v>
      </c>
      <c r="AN18" s="791">
        <v>10</v>
      </c>
      <c r="AO18" s="791"/>
      <c r="AP18" s="2" t="s">
        <v>2</v>
      </c>
      <c r="AQ18" s="791">
        <v>1</v>
      </c>
      <c r="AR18" s="791"/>
      <c r="AS18" s="2" t="s">
        <v>181</v>
      </c>
      <c r="AX18" s="791" t="s">
        <v>273</v>
      </c>
      <c r="AY18" s="791"/>
      <c r="AZ18" s="2" t="s">
        <v>182</v>
      </c>
    </row>
    <row r="19" spans="1:63" s="2" customFormat="1" ht="18" customHeight="1" x14ac:dyDescent="0.15">
      <c r="A19" s="405" t="s">
        <v>183</v>
      </c>
      <c r="B19" s="405"/>
      <c r="C19" s="118" t="s">
        <v>290</v>
      </c>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I19" s="776" t="s">
        <v>183</v>
      </c>
      <c r="AJ19" s="776"/>
      <c r="AK19" s="2" t="s">
        <v>184</v>
      </c>
    </row>
    <row r="20" spans="1:63" s="2" customFormat="1" ht="18" customHeight="1" x14ac:dyDescent="0.15">
      <c r="A20" s="118" t="s">
        <v>291</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I20" s="2" t="s">
        <v>287</v>
      </c>
    </row>
    <row r="21" spans="1:63" s="2" customFormat="1" x14ac:dyDescent="0.15">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row>
    <row r="22" spans="1:63" s="2" customFormat="1" x14ac:dyDescent="0.15">
      <c r="A22" s="594" t="s">
        <v>12</v>
      </c>
      <c r="B22" s="594"/>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X22" s="2" t="s">
        <v>12</v>
      </c>
    </row>
    <row r="23" spans="1:63" s="2" customFormat="1" x14ac:dyDescent="0.15">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1:63" s="2" customFormat="1" x14ac:dyDescent="0.1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row>
    <row r="25" spans="1:63" s="2" customFormat="1" ht="19.5" customHeight="1" x14ac:dyDescent="0.15">
      <c r="A25" s="118">
        <v>1</v>
      </c>
      <c r="B25" s="118"/>
      <c r="C25" s="118" t="s">
        <v>185</v>
      </c>
      <c r="D25" s="118"/>
      <c r="E25" s="118"/>
      <c r="F25" s="118"/>
      <c r="G25" s="118"/>
      <c r="H25" s="118"/>
      <c r="I25" s="118"/>
      <c r="J25" s="118"/>
      <c r="K25" s="790" t="str">
        <f>+申請書!I94</f>
        <v>令和　　年　　月　　日</v>
      </c>
      <c r="L25" s="790"/>
      <c r="M25" s="790"/>
      <c r="N25" s="790"/>
      <c r="O25" s="790"/>
      <c r="P25" s="790"/>
      <c r="Q25" s="790"/>
      <c r="R25" s="790"/>
      <c r="S25" s="273"/>
      <c r="T25" s="273"/>
      <c r="U25" s="273" t="s">
        <v>88</v>
      </c>
      <c r="V25" s="273"/>
      <c r="W25" s="790" t="str">
        <f>+申請書!R94</f>
        <v>令和　　年　　月　　日</v>
      </c>
      <c r="X25" s="790"/>
      <c r="Y25" s="790"/>
      <c r="Z25" s="790"/>
      <c r="AA25" s="790"/>
      <c r="AB25" s="790"/>
      <c r="AC25" s="790"/>
      <c r="AD25" s="790"/>
      <c r="AE25" s="118"/>
      <c r="AI25" s="2">
        <v>1</v>
      </c>
      <c r="AK25" s="2" t="s">
        <v>185</v>
      </c>
      <c r="AR25" s="789">
        <f>+申請書!AM94</f>
        <v>44141</v>
      </c>
      <c r="AS25" s="789"/>
      <c r="AT25" s="789"/>
      <c r="AU25" s="789"/>
      <c r="AV25" s="789"/>
      <c r="AW25" s="789"/>
      <c r="AX25" s="789"/>
      <c r="AY25" s="789"/>
      <c r="AZ25" s="71"/>
      <c r="BA25" s="71"/>
      <c r="BB25" s="71" t="s">
        <v>88</v>
      </c>
      <c r="BC25" s="71"/>
      <c r="BD25" s="789">
        <f>+申請書!AV94</f>
        <v>44144</v>
      </c>
      <c r="BE25" s="789"/>
      <c r="BF25" s="789"/>
      <c r="BG25" s="789"/>
      <c r="BH25" s="789"/>
      <c r="BI25" s="789"/>
      <c r="BJ25" s="789"/>
      <c r="BK25" s="789"/>
    </row>
    <row r="26" spans="1:63" s="2" customFormat="1" ht="18" customHeight="1" x14ac:dyDescent="0.1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row>
    <row r="27" spans="1:63" s="2" customFormat="1" x14ac:dyDescent="0.15">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row>
    <row r="28" spans="1:63" s="2" customFormat="1" x14ac:dyDescent="0.15">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row>
    <row r="29" spans="1:63" s="2" customFormat="1" ht="14.25" customHeight="1" x14ac:dyDescent="0.15">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row>
    <row r="30" spans="1:63" s="2" customFormat="1" x14ac:dyDescent="0.15">
      <c r="A30" s="118">
        <v>2</v>
      </c>
      <c r="B30" s="118"/>
      <c r="C30" s="118" t="s">
        <v>186</v>
      </c>
      <c r="D30" s="118"/>
      <c r="E30" s="118"/>
      <c r="F30" s="118"/>
      <c r="G30" s="118"/>
      <c r="H30" s="118"/>
      <c r="I30" s="118"/>
      <c r="J30" s="118"/>
      <c r="K30" s="118" t="s">
        <v>187</v>
      </c>
      <c r="L30" s="118"/>
      <c r="M30" s="118"/>
      <c r="N30" s="118"/>
      <c r="O30" s="118"/>
      <c r="P30" s="118"/>
      <c r="Q30" s="118"/>
      <c r="R30" s="118"/>
      <c r="S30" s="118"/>
      <c r="T30" s="118"/>
      <c r="U30" s="118"/>
      <c r="V30" s="118"/>
      <c r="W30" s="118"/>
      <c r="X30" s="118"/>
      <c r="Y30" s="118"/>
      <c r="Z30" s="118"/>
      <c r="AA30" s="118"/>
      <c r="AB30" s="118"/>
      <c r="AC30" s="118"/>
      <c r="AD30" s="118"/>
      <c r="AE30" s="118"/>
      <c r="AI30" s="2">
        <v>2</v>
      </c>
      <c r="AK30" s="2" t="s">
        <v>186</v>
      </c>
      <c r="AR30" s="2" t="s">
        <v>188</v>
      </c>
    </row>
    <row r="31" spans="1:63" s="2" customFormat="1" x14ac:dyDescent="0.15">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row>
    <row r="32" spans="1:63" s="2" customFormat="1" x14ac:dyDescent="0.15">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row>
    <row r="33" spans="1:65" s="2" customFormat="1" x14ac:dyDescent="0.1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row>
    <row r="34" spans="1:65" s="2" customFormat="1" x14ac:dyDescent="0.15">
      <c r="A34" s="118">
        <v>3</v>
      </c>
      <c r="B34" s="118"/>
      <c r="C34" s="118" t="s">
        <v>189</v>
      </c>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I34" s="2">
        <v>3</v>
      </c>
      <c r="AK34" s="2" t="s">
        <v>189</v>
      </c>
    </row>
    <row r="35" spans="1:65" s="2" customFormat="1" x14ac:dyDescent="0.15">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row>
    <row r="36" spans="1:65" s="2" customFormat="1" ht="24.75" customHeight="1" x14ac:dyDescent="0.15">
      <c r="A36" s="118"/>
      <c r="B36" s="772" t="s">
        <v>190</v>
      </c>
      <c r="C36" s="772"/>
      <c r="D36" s="772"/>
      <c r="E36" s="772"/>
      <c r="F36" s="772"/>
      <c r="G36" s="772"/>
      <c r="H36" s="772"/>
      <c r="I36" s="772"/>
      <c r="J36" s="772"/>
      <c r="K36" s="772"/>
      <c r="L36" s="772"/>
      <c r="M36" s="772" t="s">
        <v>191</v>
      </c>
      <c r="N36" s="772"/>
      <c r="O36" s="772"/>
      <c r="P36" s="772"/>
      <c r="Q36" s="772"/>
      <c r="R36" s="772"/>
      <c r="S36" s="772" t="s">
        <v>192</v>
      </c>
      <c r="T36" s="772"/>
      <c r="U36" s="772"/>
      <c r="V36" s="772"/>
      <c r="W36" s="772"/>
      <c r="X36" s="772"/>
      <c r="Y36" s="772" t="s">
        <v>193</v>
      </c>
      <c r="Z36" s="772"/>
      <c r="AA36" s="772"/>
      <c r="AB36" s="772"/>
      <c r="AC36" s="772"/>
      <c r="AD36" s="772"/>
      <c r="AE36" s="118"/>
      <c r="AI36" s="777" t="s">
        <v>190</v>
      </c>
      <c r="AJ36" s="778"/>
      <c r="AK36" s="778"/>
      <c r="AL36" s="778"/>
      <c r="AM36" s="778"/>
      <c r="AN36" s="778"/>
      <c r="AO36" s="778"/>
      <c r="AP36" s="778"/>
      <c r="AQ36" s="778"/>
      <c r="AR36" s="778"/>
      <c r="AS36" s="779"/>
      <c r="AT36" s="777" t="s">
        <v>191</v>
      </c>
      <c r="AU36" s="778"/>
      <c r="AV36" s="778"/>
      <c r="AW36" s="778"/>
      <c r="AX36" s="778"/>
      <c r="AY36" s="778"/>
      <c r="AZ36" s="779"/>
      <c r="BA36" s="777" t="s">
        <v>192</v>
      </c>
      <c r="BB36" s="778"/>
      <c r="BC36" s="778"/>
      <c r="BD36" s="778"/>
      <c r="BE36" s="778"/>
      <c r="BF36" s="779"/>
      <c r="BG36" s="780" t="s">
        <v>193</v>
      </c>
      <c r="BH36" s="780"/>
      <c r="BI36" s="780"/>
      <c r="BJ36" s="780"/>
      <c r="BK36" s="780"/>
    </row>
    <row r="37" spans="1:65" s="2" customFormat="1" ht="35.25" customHeight="1" x14ac:dyDescent="0.15">
      <c r="A37" s="118"/>
      <c r="B37" s="781" t="s">
        <v>14</v>
      </c>
      <c r="C37" s="781"/>
      <c r="D37" s="781"/>
      <c r="E37" s="781"/>
      <c r="F37" s="781"/>
      <c r="G37" s="781"/>
      <c r="H37" s="781"/>
      <c r="I37" s="781"/>
      <c r="J37" s="781"/>
      <c r="K37" s="781"/>
      <c r="L37" s="781"/>
      <c r="M37" s="773">
        <f>+申請書!P31</f>
        <v>0</v>
      </c>
      <c r="N37" s="774"/>
      <c r="O37" s="774"/>
      <c r="P37" s="774"/>
      <c r="Q37" s="774"/>
      <c r="R37" s="775"/>
      <c r="S37" s="773">
        <f>+T178</f>
        <v>0</v>
      </c>
      <c r="T37" s="774"/>
      <c r="U37" s="774"/>
      <c r="V37" s="774"/>
      <c r="W37" s="774"/>
      <c r="X37" s="775"/>
      <c r="Y37" s="773">
        <f>+M37-S37</f>
        <v>0</v>
      </c>
      <c r="Z37" s="774"/>
      <c r="AA37" s="774"/>
      <c r="AB37" s="774"/>
      <c r="AC37" s="774"/>
      <c r="AD37" s="775"/>
      <c r="AE37" s="118"/>
      <c r="AI37" s="782" t="s">
        <v>14</v>
      </c>
      <c r="AJ37" s="783"/>
      <c r="AK37" s="783"/>
      <c r="AL37" s="783"/>
      <c r="AM37" s="783"/>
      <c r="AN37" s="783"/>
      <c r="AO37" s="783"/>
      <c r="AP37" s="783"/>
      <c r="AQ37" s="783"/>
      <c r="AR37" s="783"/>
      <c r="AS37" s="784"/>
      <c r="AT37" s="785">
        <f>+申請書!AV31</f>
        <v>816666</v>
      </c>
      <c r="AU37" s="786"/>
      <c r="AV37" s="786"/>
      <c r="AW37" s="786"/>
      <c r="AX37" s="786"/>
      <c r="AY37" s="778" t="s">
        <v>101</v>
      </c>
      <c r="AZ37" s="779"/>
      <c r="BA37" s="785">
        <f>+BB178</f>
        <v>816666</v>
      </c>
      <c r="BB37" s="786"/>
      <c r="BC37" s="786"/>
      <c r="BD37" s="786"/>
      <c r="BE37" s="786"/>
      <c r="BF37" s="83" t="s">
        <v>101</v>
      </c>
      <c r="BG37" s="787">
        <f>+AT37-BA37</f>
        <v>0</v>
      </c>
      <c r="BH37" s="788"/>
      <c r="BI37" s="788"/>
      <c r="BJ37" s="788"/>
      <c r="BK37" s="83" t="s">
        <v>101</v>
      </c>
    </row>
    <row r="38" spans="1:65" s="2" customFormat="1" x14ac:dyDescent="0.15">
      <c r="A38" s="273"/>
      <c r="B38" s="273"/>
      <c r="C38" s="273"/>
      <c r="D38" s="273"/>
      <c r="E38" s="273"/>
      <c r="F38" s="273"/>
      <c r="G38" s="273"/>
      <c r="H38" s="273"/>
      <c r="I38" s="273"/>
      <c r="J38" s="273"/>
      <c r="K38" s="273"/>
      <c r="L38" s="406"/>
      <c r="M38" s="406"/>
      <c r="N38" s="406"/>
      <c r="O38" s="406"/>
      <c r="P38" s="406"/>
      <c r="Q38" s="406"/>
      <c r="R38" s="273"/>
      <c r="S38" s="273"/>
      <c r="T38" s="273"/>
      <c r="U38" s="273"/>
      <c r="V38" s="273"/>
      <c r="W38" s="273"/>
      <c r="X38" s="273"/>
      <c r="Y38" s="273"/>
      <c r="Z38" s="273"/>
      <c r="AA38" s="273"/>
      <c r="AB38" s="273"/>
      <c r="AC38" s="273"/>
      <c r="AD38" s="118"/>
      <c r="AE38" s="118"/>
      <c r="AI38" s="8"/>
      <c r="AJ38" s="8"/>
      <c r="AK38" s="8"/>
      <c r="AL38" s="8"/>
      <c r="AM38" s="8"/>
      <c r="AN38" s="8"/>
      <c r="AO38" s="8"/>
      <c r="AP38" s="8"/>
      <c r="AQ38" s="8"/>
      <c r="AR38" s="8"/>
      <c r="AS38" s="796"/>
      <c r="AT38" s="796"/>
      <c r="AU38" s="796"/>
      <c r="AV38" s="796"/>
      <c r="AW38" s="796"/>
      <c r="AX38" s="796"/>
      <c r="AY38" s="8"/>
      <c r="AZ38" s="8"/>
      <c r="BA38" s="8"/>
      <c r="BB38" s="8"/>
      <c r="BC38" s="8"/>
      <c r="BD38" s="8"/>
      <c r="BE38" s="8"/>
      <c r="BF38" s="8"/>
      <c r="BG38" s="8"/>
      <c r="BH38" s="8"/>
      <c r="BI38" s="8"/>
      <c r="BJ38" s="8"/>
      <c r="BK38" s="8"/>
      <c r="BL38" s="8"/>
      <c r="BM38" s="8"/>
    </row>
    <row r="39" spans="1:65" s="2" customFormat="1" x14ac:dyDescent="0.15">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118"/>
      <c r="AE39" s="11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row>
    <row r="40" spans="1:65" s="2" customFormat="1" x14ac:dyDescent="0.15">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row>
    <row r="41" spans="1:65" s="2" customFormat="1" x14ac:dyDescent="0.15">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row>
    <row r="42" spans="1:65" s="2" customFormat="1" x14ac:dyDescent="0.15">
      <c r="A42" s="118">
        <v>4</v>
      </c>
      <c r="B42" s="118"/>
      <c r="C42" s="118"/>
      <c r="D42" s="118" t="s">
        <v>17</v>
      </c>
      <c r="E42" s="118"/>
      <c r="F42" s="118"/>
      <c r="G42" s="274"/>
      <c r="H42" s="274"/>
      <c r="I42" s="274"/>
      <c r="J42" s="118"/>
      <c r="K42" s="118" t="s">
        <v>18</v>
      </c>
      <c r="L42" s="118"/>
      <c r="M42" s="118"/>
      <c r="N42" s="118"/>
      <c r="O42" s="118"/>
      <c r="P42" s="118"/>
      <c r="Q42" s="118"/>
      <c r="R42" s="118"/>
      <c r="S42" s="118"/>
      <c r="T42" s="118"/>
      <c r="U42" s="118"/>
      <c r="V42" s="118"/>
      <c r="W42" s="118"/>
      <c r="X42" s="118"/>
      <c r="Y42" s="118"/>
      <c r="Z42" s="118"/>
      <c r="AA42" s="118"/>
      <c r="AB42" s="118"/>
      <c r="AC42" s="118"/>
      <c r="AD42" s="118"/>
      <c r="AE42" s="118"/>
      <c r="AI42" s="2">
        <v>4</v>
      </c>
      <c r="AL42" s="2" t="s">
        <v>17</v>
      </c>
      <c r="AR42" s="2" t="s">
        <v>18</v>
      </c>
    </row>
    <row r="43" spans="1:65" s="2" customFormat="1" ht="18.75" customHeight="1" x14ac:dyDescent="0.15">
      <c r="A43" s="118"/>
      <c r="B43" s="118"/>
      <c r="C43" s="118"/>
      <c r="D43" s="118"/>
      <c r="E43" s="118"/>
      <c r="F43" s="118"/>
      <c r="G43" s="274"/>
      <c r="H43" s="274"/>
      <c r="I43" s="274"/>
      <c r="J43" s="118"/>
      <c r="K43" s="118"/>
      <c r="L43" s="118"/>
      <c r="M43" s="118"/>
      <c r="N43" s="118"/>
      <c r="O43" s="118"/>
      <c r="P43" s="118"/>
      <c r="Q43" s="118"/>
      <c r="R43" s="118"/>
      <c r="S43" s="118"/>
      <c r="T43" s="118"/>
      <c r="U43" s="118"/>
      <c r="V43" s="118"/>
      <c r="W43" s="118"/>
      <c r="X43" s="118"/>
      <c r="Y43" s="118"/>
      <c r="Z43" s="118"/>
      <c r="AA43" s="118"/>
      <c r="AB43" s="118"/>
      <c r="AC43" s="118"/>
      <c r="AD43" s="118"/>
      <c r="AE43" s="118"/>
    </row>
    <row r="44" spans="1:65" s="2" customFormat="1" x14ac:dyDescent="0.15">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row>
    <row r="45" spans="1:65" s="2" customFormat="1" x14ac:dyDescent="0.15">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row>
    <row r="46" spans="1:65" s="2" customFormat="1" x14ac:dyDescent="0.15">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row>
    <row r="49" spans="1:63" x14ac:dyDescent="0.15">
      <c r="B49" s="118" t="s">
        <v>29</v>
      </c>
      <c r="C49" s="118"/>
      <c r="D49" s="118"/>
      <c r="E49" s="118"/>
      <c r="F49" s="118"/>
      <c r="G49" s="118"/>
      <c r="H49" s="118"/>
      <c r="I49" s="118"/>
      <c r="J49" s="118"/>
      <c r="K49" s="118"/>
      <c r="L49" s="118"/>
      <c r="AJ49" s="2" t="s">
        <v>29</v>
      </c>
      <c r="AK49" s="2"/>
      <c r="AL49" s="2"/>
      <c r="AM49" s="2"/>
      <c r="AN49" s="2"/>
      <c r="AO49" s="2"/>
      <c r="AP49" s="2"/>
      <c r="AQ49" s="2"/>
      <c r="AR49" s="2"/>
      <c r="AS49" s="2"/>
    </row>
    <row r="50" spans="1:63" x14ac:dyDescent="0.15">
      <c r="B50" s="118">
        <v>1</v>
      </c>
      <c r="C50" s="118"/>
      <c r="D50" s="118" t="s">
        <v>30</v>
      </c>
      <c r="E50" s="118"/>
      <c r="F50" s="118"/>
      <c r="H50" s="118"/>
      <c r="I50" s="118"/>
      <c r="J50" s="118"/>
      <c r="K50" s="118"/>
      <c r="L50" s="118"/>
      <c r="AJ50" s="2">
        <v>1</v>
      </c>
      <c r="AK50" s="2"/>
      <c r="AL50" s="2" t="s">
        <v>30</v>
      </c>
      <c r="AN50" s="2"/>
      <c r="AO50" s="2"/>
      <c r="AP50" s="2"/>
      <c r="AQ50" s="2"/>
      <c r="AR50" s="2"/>
      <c r="AS50" s="2"/>
    </row>
    <row r="51" spans="1:63" x14ac:dyDescent="0.15">
      <c r="B51" s="118">
        <v>2</v>
      </c>
      <c r="C51" s="118"/>
      <c r="D51" s="118" t="s">
        <v>32</v>
      </c>
      <c r="E51" s="118"/>
      <c r="F51" s="118"/>
      <c r="H51" s="118"/>
      <c r="I51" s="118"/>
      <c r="J51" s="118"/>
      <c r="K51" s="118"/>
      <c r="L51" s="118"/>
      <c r="AJ51" s="2">
        <v>2</v>
      </c>
      <c r="AK51" s="2"/>
      <c r="AL51" s="2" t="s">
        <v>32</v>
      </c>
      <c r="AN51" s="2"/>
      <c r="AO51" s="2"/>
      <c r="AP51" s="2"/>
      <c r="AQ51" s="2"/>
      <c r="AR51" s="2"/>
      <c r="AS51" s="2"/>
    </row>
    <row r="52" spans="1:63" x14ac:dyDescent="0.15">
      <c r="B52" s="118"/>
      <c r="C52" s="118"/>
      <c r="D52" s="118"/>
      <c r="E52" s="118"/>
      <c r="F52" s="118"/>
      <c r="G52" s="118"/>
      <c r="H52" s="118"/>
      <c r="I52" s="118"/>
      <c r="J52" s="118"/>
      <c r="K52" s="118"/>
      <c r="L52" s="118"/>
      <c r="AJ52" s="2"/>
      <c r="AK52" s="2"/>
      <c r="AL52" s="2"/>
      <c r="AM52" s="2"/>
      <c r="AN52" s="2"/>
      <c r="AO52" s="2"/>
      <c r="AP52" s="2"/>
      <c r="AQ52" s="2"/>
      <c r="AR52" s="2"/>
      <c r="AS52" s="2"/>
    </row>
    <row r="55" spans="1:63" x14ac:dyDescent="0.15">
      <c r="A55" s="270" t="s">
        <v>194</v>
      </c>
      <c r="B55" s="270"/>
      <c r="C55" s="270"/>
      <c r="D55" s="270"/>
      <c r="E55" s="270"/>
      <c r="F55" s="270"/>
      <c r="G55" s="270"/>
      <c r="H55" s="270"/>
      <c r="I55" s="270"/>
      <c r="J55" s="270"/>
      <c r="K55" s="270"/>
      <c r="L55" s="270"/>
      <c r="M55" s="270"/>
      <c r="N55" s="270"/>
      <c r="AI55" s="1" t="s">
        <v>194</v>
      </c>
      <c r="AJ55" s="1"/>
      <c r="AK55" s="1"/>
      <c r="AL55" s="1"/>
      <c r="AM55" s="1"/>
      <c r="AN55" s="1"/>
      <c r="AO55" s="1"/>
      <c r="AP55" s="1"/>
      <c r="AQ55" s="1"/>
      <c r="AR55" s="1"/>
      <c r="AS55" s="1"/>
      <c r="AT55" s="1"/>
      <c r="AU55" s="1"/>
    </row>
    <row r="58" spans="1:63" ht="14.25" x14ac:dyDescent="0.15">
      <c r="A58" s="684" t="s">
        <v>195</v>
      </c>
      <c r="B58" s="684"/>
      <c r="C58" s="684"/>
      <c r="D58" s="684"/>
      <c r="E58" s="684"/>
      <c r="F58" s="684"/>
      <c r="G58" s="684"/>
      <c r="H58" s="684"/>
      <c r="I58" s="684"/>
      <c r="J58" s="684"/>
      <c r="K58" s="684"/>
      <c r="L58" s="684"/>
      <c r="M58" s="684"/>
      <c r="N58" s="684"/>
      <c r="O58" s="684"/>
      <c r="P58" s="684"/>
      <c r="Q58" s="684"/>
      <c r="R58" s="684"/>
      <c r="S58" s="684"/>
      <c r="T58" s="684"/>
      <c r="U58" s="684"/>
      <c r="V58" s="684"/>
      <c r="W58" s="684"/>
      <c r="X58" s="684"/>
      <c r="Y58" s="684"/>
      <c r="Z58" s="684"/>
      <c r="AA58" s="684"/>
      <c r="AB58" s="684"/>
      <c r="AC58" s="684"/>
      <c r="AD58" s="684"/>
      <c r="AE58" s="684"/>
      <c r="AF58" s="2"/>
      <c r="AG58" s="2"/>
      <c r="AH58" s="2"/>
      <c r="AI58" s="464" t="s">
        <v>195</v>
      </c>
      <c r="AJ58" s="464"/>
      <c r="AK58" s="464"/>
      <c r="AL58" s="464"/>
      <c r="AM58" s="464"/>
      <c r="AN58" s="464"/>
      <c r="AO58" s="464"/>
      <c r="AP58" s="464"/>
      <c r="AQ58" s="464"/>
      <c r="AR58" s="464"/>
      <c r="AS58" s="464"/>
      <c r="AT58" s="464"/>
      <c r="AU58" s="464"/>
      <c r="AV58" s="464"/>
      <c r="AW58" s="464"/>
      <c r="AX58" s="464"/>
      <c r="AY58" s="464"/>
      <c r="AZ58" s="464"/>
      <c r="BA58" s="464"/>
      <c r="BB58" s="464"/>
      <c r="BC58" s="464"/>
      <c r="BD58" s="464"/>
      <c r="BE58" s="464"/>
      <c r="BF58" s="464"/>
      <c r="BG58" s="464"/>
      <c r="BH58" s="464"/>
      <c r="BI58" s="464"/>
      <c r="BJ58" s="464"/>
      <c r="BK58" s="464"/>
    </row>
    <row r="59" spans="1:63" x14ac:dyDescent="0.15">
      <c r="A59" s="273"/>
      <c r="B59" s="273"/>
      <c r="C59" s="273"/>
      <c r="D59" s="273"/>
      <c r="E59" s="273"/>
      <c r="F59" s="273"/>
      <c r="G59" s="273"/>
      <c r="H59" s="273"/>
      <c r="I59" s="273"/>
      <c r="J59" s="273"/>
      <c r="K59" s="273"/>
      <c r="L59" s="273"/>
      <c r="M59" s="273"/>
      <c r="N59" s="273"/>
      <c r="O59" s="273"/>
      <c r="P59" s="273"/>
      <c r="Q59" s="273"/>
      <c r="R59" s="273"/>
      <c r="S59" s="273"/>
      <c r="T59" s="273"/>
      <c r="U59" s="273"/>
      <c r="V59" s="273"/>
      <c r="W59" s="332"/>
      <c r="X59" s="332"/>
      <c r="Y59" s="273"/>
      <c r="Z59" s="273"/>
      <c r="AA59" s="273"/>
      <c r="AB59" s="273"/>
      <c r="AC59" s="273"/>
      <c r="AD59" s="273"/>
      <c r="AE59" s="273"/>
      <c r="AF59" s="2"/>
      <c r="AG59" s="2"/>
      <c r="AH59" s="2"/>
      <c r="AI59" s="2"/>
      <c r="AJ59" s="2"/>
      <c r="AK59" s="2"/>
      <c r="AL59" s="2"/>
      <c r="AM59" s="2"/>
      <c r="AN59" s="2"/>
      <c r="AO59" s="2"/>
      <c r="AP59" s="2"/>
      <c r="AQ59" s="2"/>
      <c r="AR59" s="2"/>
      <c r="AS59" s="2"/>
      <c r="AT59" s="2"/>
      <c r="AU59" s="2"/>
      <c r="AV59" s="2"/>
      <c r="AW59" s="2"/>
      <c r="AX59" s="2"/>
      <c r="AY59" s="2"/>
      <c r="AZ59" s="2"/>
      <c r="BA59" s="2"/>
      <c r="BB59" s="2"/>
      <c r="BC59" s="2"/>
      <c r="BD59" s="3"/>
      <c r="BE59" s="3"/>
      <c r="BF59" s="8"/>
      <c r="BG59" s="8"/>
      <c r="BH59" s="8"/>
      <c r="BI59" s="8"/>
      <c r="BJ59" s="8"/>
      <c r="BK59" s="8"/>
    </row>
    <row r="60" spans="1:63" x14ac:dyDescent="0.15">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row>
    <row r="61" spans="1:63" ht="30" customHeight="1" x14ac:dyDescent="0.15">
      <c r="A61" s="758" t="s">
        <v>196</v>
      </c>
      <c r="B61" s="754"/>
      <c r="C61" s="754"/>
      <c r="D61" s="754"/>
      <c r="E61" s="754"/>
      <c r="F61" s="754"/>
      <c r="G61" s="754"/>
      <c r="H61" s="754"/>
      <c r="I61" s="754"/>
      <c r="J61" s="754"/>
      <c r="K61" s="781">
        <f>U11</f>
        <v>0</v>
      </c>
      <c r="L61" s="781"/>
      <c r="M61" s="781"/>
      <c r="N61" s="781"/>
      <c r="O61" s="781"/>
      <c r="P61" s="781"/>
      <c r="Q61" s="781"/>
      <c r="R61" s="781"/>
      <c r="S61" s="781"/>
      <c r="T61" s="781"/>
      <c r="U61" s="781"/>
      <c r="V61" s="781"/>
      <c r="W61" s="781"/>
      <c r="X61" s="781"/>
      <c r="Y61" s="781"/>
      <c r="Z61" s="781"/>
      <c r="AA61" s="781"/>
      <c r="AB61" s="781"/>
      <c r="AC61" s="781"/>
      <c r="AD61" s="781"/>
      <c r="AE61" s="118"/>
      <c r="AF61" s="2"/>
      <c r="AG61" s="2"/>
      <c r="AH61" s="2"/>
      <c r="AI61" s="797" t="s">
        <v>196</v>
      </c>
      <c r="AJ61" s="795"/>
      <c r="AK61" s="795"/>
      <c r="AL61" s="795"/>
      <c r="AM61" s="795"/>
      <c r="AN61" s="795"/>
      <c r="AO61" s="795"/>
      <c r="AP61" s="795"/>
      <c r="AQ61" s="795"/>
      <c r="AR61" s="527" t="str">
        <f>+申請書!AM91</f>
        <v>株式会社沖縄物産コーマス</v>
      </c>
      <c r="AS61" s="528"/>
      <c r="AT61" s="528"/>
      <c r="AU61" s="528"/>
      <c r="AV61" s="528"/>
      <c r="AW61" s="528"/>
      <c r="AX61" s="528"/>
      <c r="AY61" s="528"/>
      <c r="AZ61" s="528"/>
      <c r="BA61" s="528"/>
      <c r="BB61" s="528"/>
      <c r="BC61" s="528"/>
      <c r="BD61" s="528"/>
      <c r="BE61" s="528"/>
      <c r="BF61" s="528"/>
      <c r="BG61" s="528"/>
      <c r="BH61" s="528"/>
      <c r="BI61" s="528"/>
      <c r="BJ61" s="528"/>
      <c r="BK61" s="529"/>
    </row>
    <row r="62" spans="1:63" ht="30" customHeight="1" x14ac:dyDescent="0.15">
      <c r="A62" s="754" t="s">
        <v>197</v>
      </c>
      <c r="B62" s="754"/>
      <c r="C62" s="754"/>
      <c r="D62" s="754"/>
      <c r="E62" s="754"/>
      <c r="F62" s="754"/>
      <c r="G62" s="754"/>
      <c r="H62" s="754"/>
      <c r="I62" s="754"/>
      <c r="J62" s="754"/>
      <c r="K62" s="755">
        <f>申請書!I92</f>
        <v>0</v>
      </c>
      <c r="L62" s="756"/>
      <c r="M62" s="756"/>
      <c r="N62" s="756"/>
      <c r="O62" s="756"/>
      <c r="P62" s="756"/>
      <c r="Q62" s="756"/>
      <c r="R62" s="756"/>
      <c r="S62" s="756"/>
      <c r="T62" s="756"/>
      <c r="U62" s="756"/>
      <c r="V62" s="756"/>
      <c r="W62" s="756"/>
      <c r="X62" s="756"/>
      <c r="Y62" s="756"/>
      <c r="Z62" s="756"/>
      <c r="AA62" s="756"/>
      <c r="AB62" s="756"/>
      <c r="AC62" s="756"/>
      <c r="AD62" s="757"/>
      <c r="AE62" s="118"/>
      <c r="AF62" s="2"/>
      <c r="AG62" s="2"/>
      <c r="AH62" s="2"/>
      <c r="AI62" s="795" t="s">
        <v>197</v>
      </c>
      <c r="AJ62" s="795"/>
      <c r="AK62" s="795"/>
      <c r="AL62" s="795"/>
      <c r="AM62" s="795"/>
      <c r="AN62" s="795"/>
      <c r="AO62" s="795"/>
      <c r="AP62" s="795"/>
      <c r="AQ62" s="795"/>
      <c r="AR62" s="527" t="str">
        <f>+申請書!AM92</f>
        <v>沖縄物産展</v>
      </c>
      <c r="AS62" s="528"/>
      <c r="AT62" s="528"/>
      <c r="AU62" s="528"/>
      <c r="AV62" s="528"/>
      <c r="AW62" s="528"/>
      <c r="AX62" s="528"/>
      <c r="AY62" s="528"/>
      <c r="AZ62" s="528"/>
      <c r="BA62" s="528"/>
      <c r="BB62" s="528"/>
      <c r="BC62" s="528"/>
      <c r="BD62" s="528"/>
      <c r="BE62" s="528"/>
      <c r="BF62" s="528"/>
      <c r="BG62" s="528"/>
      <c r="BH62" s="528"/>
      <c r="BI62" s="528"/>
      <c r="BJ62" s="528"/>
      <c r="BK62" s="529"/>
    </row>
    <row r="63" spans="1:63" ht="30" customHeight="1" x14ac:dyDescent="0.15">
      <c r="A63" s="754" t="s">
        <v>86</v>
      </c>
      <c r="B63" s="754"/>
      <c r="C63" s="754"/>
      <c r="D63" s="754"/>
      <c r="E63" s="754"/>
      <c r="F63" s="754"/>
      <c r="G63" s="754"/>
      <c r="H63" s="754"/>
      <c r="I63" s="754"/>
      <c r="J63" s="754"/>
      <c r="K63" s="781">
        <f>申請書!I93</f>
        <v>0</v>
      </c>
      <c r="L63" s="781"/>
      <c r="M63" s="781"/>
      <c r="N63" s="781"/>
      <c r="O63" s="781"/>
      <c r="P63" s="781"/>
      <c r="Q63" s="781"/>
      <c r="R63" s="781"/>
      <c r="S63" s="781"/>
      <c r="T63" s="781"/>
      <c r="U63" s="781"/>
      <c r="V63" s="781"/>
      <c r="W63" s="781"/>
      <c r="X63" s="781"/>
      <c r="Y63" s="781"/>
      <c r="Z63" s="781"/>
      <c r="AA63" s="781"/>
      <c r="AB63" s="781"/>
      <c r="AC63" s="781"/>
      <c r="AD63" s="781"/>
      <c r="AI63" s="795" t="s">
        <v>86</v>
      </c>
      <c r="AJ63" s="795"/>
      <c r="AK63" s="795"/>
      <c r="AL63" s="795"/>
      <c r="AM63" s="795"/>
      <c r="AN63" s="795"/>
      <c r="AO63" s="795"/>
      <c r="AP63" s="795"/>
      <c r="AQ63" s="795"/>
      <c r="AR63" s="527" t="str">
        <f>+申請書!AM93</f>
        <v>東急百貨店〇〇店</v>
      </c>
      <c r="AS63" s="528"/>
      <c r="AT63" s="528"/>
      <c r="AU63" s="528"/>
      <c r="AV63" s="528"/>
      <c r="AW63" s="528"/>
      <c r="AX63" s="528"/>
      <c r="AY63" s="528"/>
      <c r="AZ63" s="528"/>
      <c r="BA63" s="528"/>
      <c r="BB63" s="528"/>
      <c r="BC63" s="528"/>
      <c r="BD63" s="528"/>
      <c r="BE63" s="528"/>
      <c r="BF63" s="528"/>
      <c r="BG63" s="528"/>
      <c r="BH63" s="528"/>
      <c r="BI63" s="528"/>
      <c r="BJ63" s="528"/>
      <c r="BK63" s="529"/>
    </row>
    <row r="64" spans="1:63" ht="20.100000000000001" customHeight="1" x14ac:dyDescent="0.15">
      <c r="A64" s="754" t="s">
        <v>87</v>
      </c>
      <c r="B64" s="754"/>
      <c r="C64" s="754"/>
      <c r="D64" s="754"/>
      <c r="E64" s="754"/>
      <c r="F64" s="754"/>
      <c r="G64" s="754"/>
      <c r="H64" s="754"/>
      <c r="I64" s="754"/>
      <c r="J64" s="754"/>
      <c r="K64" s="819" t="str">
        <f>+申請書!I94</f>
        <v>令和　　年　　月　　日</v>
      </c>
      <c r="L64" s="820"/>
      <c r="M64" s="820"/>
      <c r="N64" s="820"/>
      <c r="O64" s="820"/>
      <c r="P64" s="820"/>
      <c r="Q64" s="820"/>
      <c r="R64" s="820"/>
      <c r="S64" s="407" t="s">
        <v>88</v>
      </c>
      <c r="T64" s="820" t="str">
        <f>+申請書!R94</f>
        <v>令和　　年　　月　　日</v>
      </c>
      <c r="U64" s="820"/>
      <c r="V64" s="820"/>
      <c r="W64" s="820"/>
      <c r="X64" s="820"/>
      <c r="Y64" s="820"/>
      <c r="Z64" s="820"/>
      <c r="AA64" s="820"/>
      <c r="AB64" s="408"/>
      <c r="AC64" s="408"/>
      <c r="AD64" s="310"/>
      <c r="AI64" s="533" t="s">
        <v>87</v>
      </c>
      <c r="AJ64" s="481"/>
      <c r="AK64" s="481"/>
      <c r="AL64" s="481"/>
      <c r="AM64" s="481"/>
      <c r="AN64" s="481"/>
      <c r="AO64" s="481"/>
      <c r="AP64" s="481"/>
      <c r="AQ64" s="482"/>
      <c r="AR64" s="901">
        <f>+AR25</f>
        <v>44141</v>
      </c>
      <c r="AS64" s="523"/>
      <c r="AT64" s="523"/>
      <c r="AU64" s="523"/>
      <c r="AV64" s="523"/>
      <c r="AW64" s="523"/>
      <c r="AX64" s="523"/>
      <c r="AY64" s="523"/>
      <c r="AZ64" s="172" t="s">
        <v>88</v>
      </c>
      <c r="BA64" s="523">
        <f>+BD25</f>
        <v>44144</v>
      </c>
      <c r="BB64" s="523"/>
      <c r="BC64" s="523"/>
      <c r="BD64" s="523"/>
      <c r="BE64" s="523"/>
      <c r="BF64" s="523"/>
      <c r="BG64" s="523"/>
      <c r="BH64" s="523"/>
      <c r="BI64" s="85"/>
      <c r="BJ64" s="85"/>
      <c r="BK64" s="16"/>
    </row>
    <row r="65" spans="1:63" ht="20.100000000000001" customHeight="1" x14ac:dyDescent="0.15">
      <c r="A65" s="754"/>
      <c r="B65" s="754"/>
      <c r="C65" s="754"/>
      <c r="D65" s="754"/>
      <c r="E65" s="754"/>
      <c r="F65" s="754"/>
      <c r="G65" s="754"/>
      <c r="H65" s="754"/>
      <c r="I65" s="754"/>
      <c r="J65" s="754"/>
      <c r="K65" s="311" t="s">
        <v>89</v>
      </c>
      <c r="L65" s="409" t="e">
        <f>+T64-K64+1</f>
        <v>#VALUE!</v>
      </c>
      <c r="M65" s="408" t="s">
        <v>90</v>
      </c>
      <c r="N65" s="408"/>
      <c r="O65" s="408"/>
      <c r="P65" s="408"/>
      <c r="Q65" s="408"/>
      <c r="R65" s="408"/>
      <c r="S65" s="408"/>
      <c r="T65" s="408"/>
      <c r="U65" s="408"/>
      <c r="V65" s="408"/>
      <c r="W65" s="408"/>
      <c r="X65" s="408"/>
      <c r="Y65" s="408"/>
      <c r="Z65" s="408"/>
      <c r="AA65" s="408"/>
      <c r="AB65" s="408"/>
      <c r="AC65" s="408"/>
      <c r="AD65" s="310"/>
      <c r="AI65" s="534"/>
      <c r="AJ65" s="484"/>
      <c r="AK65" s="484"/>
      <c r="AL65" s="484"/>
      <c r="AM65" s="484"/>
      <c r="AN65" s="484"/>
      <c r="AO65" s="484"/>
      <c r="AP65" s="484"/>
      <c r="AQ65" s="485"/>
      <c r="AR65" s="17" t="s">
        <v>64</v>
      </c>
      <c r="AS65" s="173">
        <f>+BA64-AR64+1</f>
        <v>4</v>
      </c>
      <c r="AT65" s="85" t="s">
        <v>90</v>
      </c>
      <c r="AU65" s="85"/>
      <c r="AV65" s="85"/>
      <c r="AW65" s="85"/>
      <c r="AX65" s="85"/>
      <c r="AY65" s="85"/>
      <c r="AZ65" s="85"/>
      <c r="BA65" s="85"/>
      <c r="BB65" s="85"/>
      <c r="BC65" s="85"/>
      <c r="BD65" s="18"/>
      <c r="BE65" s="85"/>
      <c r="BF65" s="85"/>
      <c r="BG65" s="85"/>
      <c r="BH65" s="85"/>
      <c r="BI65" s="85"/>
      <c r="BJ65" s="85"/>
      <c r="BK65" s="16"/>
    </row>
    <row r="66" spans="1:63" ht="23.25" customHeight="1" x14ac:dyDescent="0.15">
      <c r="A66" s="798" t="s">
        <v>336</v>
      </c>
      <c r="B66" s="799"/>
      <c r="C66" s="799"/>
      <c r="D66" s="799"/>
      <c r="E66" s="799"/>
      <c r="F66" s="799"/>
      <c r="G66" s="799"/>
      <c r="H66" s="799"/>
      <c r="I66" s="799"/>
      <c r="J66" s="800"/>
      <c r="K66" s="653" t="s">
        <v>92</v>
      </c>
      <c r="L66" s="654"/>
      <c r="M66" s="654"/>
      <c r="N66" s="654"/>
      <c r="O66" s="654"/>
      <c r="P66" s="807">
        <f>+申請書!N96</f>
        <v>0</v>
      </c>
      <c r="Q66" s="807"/>
      <c r="R66" s="807"/>
      <c r="S66" s="807"/>
      <c r="T66" s="289" t="s">
        <v>93</v>
      </c>
      <c r="U66" s="289"/>
      <c r="V66" s="289" t="s">
        <v>94</v>
      </c>
      <c r="W66" s="314"/>
      <c r="X66" s="289"/>
      <c r="Y66" s="289"/>
      <c r="Z66" s="807">
        <f>+申請書!X96</f>
        <v>0</v>
      </c>
      <c r="AA66" s="807"/>
      <c r="AB66" s="807"/>
      <c r="AC66" s="289" t="s">
        <v>95</v>
      </c>
      <c r="AD66" s="290"/>
      <c r="AI66" s="808" t="s">
        <v>254</v>
      </c>
      <c r="AJ66" s="809"/>
      <c r="AK66" s="809"/>
      <c r="AL66" s="809"/>
      <c r="AM66" s="809"/>
      <c r="AN66" s="809"/>
      <c r="AO66" s="809"/>
      <c r="AP66" s="809"/>
      <c r="AQ66" s="810"/>
      <c r="AR66" s="659" t="s">
        <v>92</v>
      </c>
      <c r="AS66" s="660"/>
      <c r="AT66" s="660"/>
      <c r="AU66" s="660"/>
      <c r="AV66" s="660"/>
      <c r="AW66" s="661">
        <v>50</v>
      </c>
      <c r="AX66" s="661"/>
      <c r="AY66" s="661"/>
      <c r="AZ66" s="661"/>
      <c r="BA66" s="94" t="s">
        <v>93</v>
      </c>
      <c r="BB66" s="94"/>
      <c r="BC66" s="94" t="s">
        <v>94</v>
      </c>
      <c r="BD66" s="19"/>
      <c r="BE66" s="94"/>
      <c r="BF66" s="94"/>
      <c r="BG66" s="521">
        <v>20</v>
      </c>
      <c r="BH66" s="521"/>
      <c r="BI66" s="521"/>
      <c r="BJ66" s="94" t="s">
        <v>95</v>
      </c>
      <c r="BK66" s="95"/>
    </row>
    <row r="67" spans="1:63" ht="24.75" customHeight="1" x14ac:dyDescent="0.15">
      <c r="A67" s="801"/>
      <c r="B67" s="802"/>
      <c r="C67" s="802"/>
      <c r="D67" s="802"/>
      <c r="E67" s="802"/>
      <c r="F67" s="802"/>
      <c r="G67" s="802"/>
      <c r="H67" s="802"/>
      <c r="I67" s="802"/>
      <c r="J67" s="803"/>
      <c r="K67" s="662" t="s">
        <v>96</v>
      </c>
      <c r="L67" s="439"/>
      <c r="M67" s="439"/>
      <c r="N67" s="439"/>
      <c r="O67" s="439"/>
      <c r="P67" s="817">
        <f>+申請書!N97</f>
        <v>0</v>
      </c>
      <c r="Q67" s="817"/>
      <c r="R67" s="817"/>
      <c r="S67" s="817"/>
      <c r="T67" s="315" t="s">
        <v>93</v>
      </c>
      <c r="U67" s="315"/>
      <c r="V67" s="315" t="s">
        <v>94</v>
      </c>
      <c r="X67" s="315"/>
      <c r="Y67" s="315"/>
      <c r="Z67" s="817">
        <f>+申請書!X97</f>
        <v>0</v>
      </c>
      <c r="AA67" s="817"/>
      <c r="AB67" s="817"/>
      <c r="AC67" s="315" t="s">
        <v>95</v>
      </c>
      <c r="AD67" s="316"/>
      <c r="AI67" s="811"/>
      <c r="AJ67" s="812"/>
      <c r="AK67" s="812"/>
      <c r="AL67" s="812"/>
      <c r="AM67" s="812"/>
      <c r="AN67" s="812"/>
      <c r="AO67" s="812"/>
      <c r="AP67" s="812"/>
      <c r="AQ67" s="813"/>
      <c r="AR67" s="664" t="s">
        <v>96</v>
      </c>
      <c r="AS67" s="665"/>
      <c r="AT67" s="665"/>
      <c r="AU67" s="665"/>
      <c r="AV67" s="665"/>
      <c r="AW67" s="666">
        <v>100</v>
      </c>
      <c r="AX67" s="666"/>
      <c r="AY67" s="666"/>
      <c r="AZ67" s="666"/>
      <c r="BA67" s="6" t="s">
        <v>93</v>
      </c>
      <c r="BB67" s="6"/>
      <c r="BC67" s="6" t="s">
        <v>94</v>
      </c>
      <c r="BE67" s="6"/>
      <c r="BF67" s="6"/>
      <c r="BG67" s="522">
        <v>70</v>
      </c>
      <c r="BH67" s="522"/>
      <c r="BI67" s="522"/>
      <c r="BJ67" s="6" t="s">
        <v>95</v>
      </c>
      <c r="BK67" s="77"/>
    </row>
    <row r="68" spans="1:63" ht="24.75" customHeight="1" x14ac:dyDescent="0.15">
      <c r="A68" s="804"/>
      <c r="B68" s="805"/>
      <c r="C68" s="805"/>
      <c r="D68" s="805"/>
      <c r="E68" s="805"/>
      <c r="F68" s="805"/>
      <c r="G68" s="805"/>
      <c r="H68" s="805"/>
      <c r="I68" s="805"/>
      <c r="J68" s="806"/>
      <c r="K68" s="656" t="s">
        <v>97</v>
      </c>
      <c r="L68" s="657"/>
      <c r="M68" s="657"/>
      <c r="N68" s="657"/>
      <c r="O68" s="657"/>
      <c r="P68" s="817">
        <f>+申請書!N98</f>
        <v>0</v>
      </c>
      <c r="Q68" s="817"/>
      <c r="R68" s="817"/>
      <c r="S68" s="817"/>
      <c r="T68" s="315" t="s">
        <v>98</v>
      </c>
      <c r="U68" s="315"/>
      <c r="V68" s="315" t="s">
        <v>94</v>
      </c>
      <c r="W68" s="315"/>
      <c r="X68" s="315"/>
      <c r="Y68" s="315"/>
      <c r="Z68" s="818">
        <f>+申請書!X98</f>
        <v>0</v>
      </c>
      <c r="AA68" s="818"/>
      <c r="AB68" s="818"/>
      <c r="AC68" s="315" t="s">
        <v>99</v>
      </c>
      <c r="AD68" s="316"/>
      <c r="AI68" s="814"/>
      <c r="AJ68" s="815"/>
      <c r="AK68" s="815"/>
      <c r="AL68" s="815"/>
      <c r="AM68" s="815"/>
      <c r="AN68" s="815"/>
      <c r="AO68" s="815"/>
      <c r="AP68" s="815"/>
      <c r="AQ68" s="816"/>
      <c r="AR68" s="667" t="s">
        <v>97</v>
      </c>
      <c r="AS68" s="668"/>
      <c r="AT68" s="668"/>
      <c r="AU68" s="668"/>
      <c r="AV68" s="668"/>
      <c r="AW68" s="669">
        <v>500</v>
      </c>
      <c r="AX68" s="669"/>
      <c r="AY68" s="669"/>
      <c r="AZ68" s="669"/>
      <c r="BA68" s="6" t="s">
        <v>98</v>
      </c>
      <c r="BB68" s="6"/>
      <c r="BC68" s="6" t="s">
        <v>94</v>
      </c>
      <c r="BD68" s="6"/>
      <c r="BE68" s="6"/>
      <c r="BF68" s="6"/>
      <c r="BG68" s="479">
        <v>100</v>
      </c>
      <c r="BH68" s="479"/>
      <c r="BI68" s="479"/>
      <c r="BJ68" s="6" t="s">
        <v>99</v>
      </c>
      <c r="BK68" s="77"/>
    </row>
    <row r="69" spans="1:63" ht="60" customHeight="1" x14ac:dyDescent="0.15">
      <c r="A69" s="754" t="s">
        <v>104</v>
      </c>
      <c r="B69" s="754"/>
      <c r="C69" s="754"/>
      <c r="D69" s="754"/>
      <c r="E69" s="754"/>
      <c r="F69" s="754"/>
      <c r="G69" s="754"/>
      <c r="H69" s="754"/>
      <c r="I69" s="754"/>
      <c r="J69" s="754"/>
      <c r="K69" s="821"/>
      <c r="L69" s="822"/>
      <c r="M69" s="822"/>
      <c r="N69" s="822"/>
      <c r="O69" s="822"/>
      <c r="P69" s="822"/>
      <c r="Q69" s="822"/>
      <c r="R69" s="822"/>
      <c r="S69" s="822"/>
      <c r="T69" s="822"/>
      <c r="U69" s="822"/>
      <c r="V69" s="822"/>
      <c r="W69" s="822"/>
      <c r="X69" s="822"/>
      <c r="Y69" s="822"/>
      <c r="Z69" s="822"/>
      <c r="AA69" s="822"/>
      <c r="AB69" s="822"/>
      <c r="AC69" s="822"/>
      <c r="AD69" s="823"/>
      <c r="AI69" s="795" t="s">
        <v>104</v>
      </c>
      <c r="AJ69" s="795"/>
      <c r="AK69" s="795"/>
      <c r="AL69" s="795"/>
      <c r="AM69" s="795"/>
      <c r="AN69" s="795"/>
      <c r="AO69" s="795"/>
      <c r="AP69" s="795"/>
      <c r="AQ69" s="795"/>
      <c r="AR69" s="824" t="s">
        <v>198</v>
      </c>
      <c r="AS69" s="825"/>
      <c r="AT69" s="825"/>
      <c r="AU69" s="825"/>
      <c r="AV69" s="825"/>
      <c r="AW69" s="825"/>
      <c r="AX69" s="825"/>
      <c r="AY69" s="825"/>
      <c r="AZ69" s="825"/>
      <c r="BA69" s="825"/>
      <c r="BB69" s="825"/>
      <c r="BC69" s="825"/>
      <c r="BD69" s="825"/>
      <c r="BE69" s="825"/>
      <c r="BF69" s="825"/>
      <c r="BG69" s="825"/>
      <c r="BH69" s="825"/>
      <c r="BI69" s="825"/>
      <c r="BJ69" s="825"/>
      <c r="BK69" s="826"/>
    </row>
    <row r="70" spans="1:63" ht="60" customHeight="1" x14ac:dyDescent="0.15">
      <c r="A70" s="758" t="s">
        <v>337</v>
      </c>
      <c r="B70" s="754"/>
      <c r="C70" s="754"/>
      <c r="D70" s="754"/>
      <c r="E70" s="754"/>
      <c r="F70" s="754"/>
      <c r="G70" s="754"/>
      <c r="H70" s="754"/>
      <c r="I70" s="754"/>
      <c r="J70" s="754"/>
      <c r="K70" s="821"/>
      <c r="L70" s="822"/>
      <c r="M70" s="822"/>
      <c r="N70" s="822"/>
      <c r="O70" s="822"/>
      <c r="P70" s="822"/>
      <c r="Q70" s="822"/>
      <c r="R70" s="822"/>
      <c r="S70" s="822"/>
      <c r="T70" s="822"/>
      <c r="U70" s="822"/>
      <c r="V70" s="822"/>
      <c r="W70" s="822"/>
      <c r="X70" s="822"/>
      <c r="Y70" s="822"/>
      <c r="Z70" s="822"/>
      <c r="AA70" s="822"/>
      <c r="AB70" s="822"/>
      <c r="AC70" s="822"/>
      <c r="AD70" s="823"/>
      <c r="AI70" s="797" t="s">
        <v>298</v>
      </c>
      <c r="AJ70" s="797"/>
      <c r="AK70" s="797"/>
      <c r="AL70" s="797"/>
      <c r="AM70" s="797"/>
      <c r="AN70" s="797"/>
      <c r="AO70" s="797"/>
      <c r="AP70" s="797"/>
      <c r="AQ70" s="797"/>
      <c r="AR70" s="490" t="s">
        <v>106</v>
      </c>
      <c r="AS70" s="491"/>
      <c r="AT70" s="491"/>
      <c r="AU70" s="491"/>
      <c r="AV70" s="491"/>
      <c r="AW70" s="491"/>
      <c r="AX70" s="491"/>
      <c r="AY70" s="491"/>
      <c r="AZ70" s="491"/>
      <c r="BA70" s="491"/>
      <c r="BB70" s="491"/>
      <c r="BC70" s="491"/>
      <c r="BD70" s="491"/>
      <c r="BE70" s="491"/>
      <c r="BF70" s="491"/>
      <c r="BG70" s="491"/>
      <c r="BH70" s="491"/>
      <c r="BI70" s="491"/>
      <c r="BJ70" s="491"/>
      <c r="BK70" s="492"/>
    </row>
    <row r="71" spans="1:63" ht="20.100000000000001" customHeight="1" x14ac:dyDescent="0.15">
      <c r="A71" s="758" t="s">
        <v>199</v>
      </c>
      <c r="B71" s="754"/>
      <c r="C71" s="754"/>
      <c r="D71" s="754"/>
      <c r="E71" s="754"/>
      <c r="F71" s="754"/>
      <c r="G71" s="754"/>
      <c r="H71" s="754"/>
      <c r="I71" s="754"/>
      <c r="J71" s="754"/>
      <c r="K71" s="828"/>
      <c r="L71" s="829"/>
      <c r="M71" s="829"/>
      <c r="N71" s="829"/>
      <c r="O71" s="829"/>
      <c r="P71" s="829"/>
      <c r="Q71" s="829"/>
      <c r="R71" s="410" t="s">
        <v>101</v>
      </c>
      <c r="S71" s="410"/>
      <c r="T71" s="410" t="s">
        <v>200</v>
      </c>
      <c r="U71" s="334"/>
      <c r="V71" s="740"/>
      <c r="W71" s="740"/>
      <c r="X71" s="740"/>
      <c r="Y71" s="740"/>
      <c r="Z71" s="740"/>
      <c r="AA71" s="740"/>
      <c r="AB71" s="740"/>
      <c r="AC71" s="740"/>
      <c r="AD71" s="335" t="s">
        <v>201</v>
      </c>
      <c r="AI71" s="797" t="s">
        <v>199</v>
      </c>
      <c r="AJ71" s="795"/>
      <c r="AK71" s="795"/>
      <c r="AL71" s="795"/>
      <c r="AM71" s="795"/>
      <c r="AN71" s="795"/>
      <c r="AO71" s="795"/>
      <c r="AP71" s="795"/>
      <c r="AQ71" s="795"/>
      <c r="AR71" s="830">
        <v>51354000</v>
      </c>
      <c r="AS71" s="831"/>
      <c r="AT71" s="831"/>
      <c r="AU71" s="831"/>
      <c r="AV71" s="831"/>
      <c r="AW71" s="831"/>
      <c r="AX71" s="831"/>
      <c r="AY71" s="163" t="s">
        <v>101</v>
      </c>
      <c r="AZ71" s="163"/>
      <c r="BA71" s="163" t="s">
        <v>200</v>
      </c>
      <c r="BB71" s="31"/>
      <c r="BC71" s="832" t="s">
        <v>202</v>
      </c>
      <c r="BD71" s="832"/>
      <c r="BE71" s="832"/>
      <c r="BF71" s="832"/>
      <c r="BG71" s="832"/>
      <c r="BH71" s="832"/>
      <c r="BI71" s="832"/>
      <c r="BJ71" s="832"/>
      <c r="BK71" s="32" t="s">
        <v>201</v>
      </c>
    </row>
    <row r="72" spans="1:63" ht="20.100000000000001" customHeight="1" x14ac:dyDescent="0.15">
      <c r="A72" s="754"/>
      <c r="B72" s="754"/>
      <c r="C72" s="754"/>
      <c r="D72" s="754"/>
      <c r="E72" s="754"/>
      <c r="F72" s="754"/>
      <c r="G72" s="754"/>
      <c r="H72" s="754"/>
      <c r="I72" s="754"/>
      <c r="J72" s="754"/>
      <c r="K72" s="381"/>
      <c r="L72" s="348"/>
      <c r="M72" s="348"/>
      <c r="N72" s="348"/>
      <c r="O72" s="833" t="s">
        <v>203</v>
      </c>
      <c r="P72" s="833"/>
      <c r="Q72" s="833"/>
      <c r="R72" s="833"/>
      <c r="S72" s="348"/>
      <c r="T72" s="384" t="s">
        <v>204</v>
      </c>
      <c r="U72" s="348"/>
      <c r="V72" s="449"/>
      <c r="W72" s="449"/>
      <c r="X72" s="449"/>
      <c r="Y72" s="449"/>
      <c r="Z72" s="449"/>
      <c r="AA72" s="449"/>
      <c r="AB72" s="449"/>
      <c r="AC72" s="449"/>
      <c r="AD72" s="338" t="s">
        <v>201</v>
      </c>
      <c r="AI72" s="795"/>
      <c r="AJ72" s="795"/>
      <c r="AK72" s="795"/>
      <c r="AL72" s="795"/>
      <c r="AM72" s="795"/>
      <c r="AN72" s="795"/>
      <c r="AO72" s="795"/>
      <c r="AP72" s="795"/>
      <c r="AQ72" s="795"/>
      <c r="AR72" s="34"/>
      <c r="AS72" s="2"/>
      <c r="AT72" s="2"/>
      <c r="AU72" s="2"/>
      <c r="AV72" s="894" t="s">
        <v>203</v>
      </c>
      <c r="AW72" s="894"/>
      <c r="AX72" s="894"/>
      <c r="AY72" s="894"/>
      <c r="AZ72" s="2"/>
      <c r="BA72" s="131" t="s">
        <v>204</v>
      </c>
      <c r="BB72" s="2"/>
      <c r="BC72" s="827" t="s">
        <v>205</v>
      </c>
      <c r="BD72" s="827"/>
      <c r="BE72" s="827"/>
      <c r="BF72" s="827"/>
      <c r="BG72" s="827"/>
      <c r="BH72" s="827"/>
      <c r="BI72" s="827"/>
      <c r="BJ72" s="827"/>
      <c r="BK72" s="35" t="s">
        <v>201</v>
      </c>
    </row>
    <row r="73" spans="1:63" ht="20.100000000000001" customHeight="1" x14ac:dyDescent="0.15">
      <c r="A73" s="754"/>
      <c r="B73" s="754"/>
      <c r="C73" s="754"/>
      <c r="D73" s="754"/>
      <c r="E73" s="754"/>
      <c r="F73" s="754"/>
      <c r="G73" s="754"/>
      <c r="H73" s="754"/>
      <c r="I73" s="754"/>
      <c r="J73" s="754"/>
      <c r="K73" s="381"/>
      <c r="L73" s="348"/>
      <c r="M73" s="348"/>
      <c r="N73" s="348"/>
      <c r="O73" s="348"/>
      <c r="P73" s="348"/>
      <c r="Q73" s="348"/>
      <c r="R73" s="348"/>
      <c r="S73" s="348"/>
      <c r="T73" s="384" t="s">
        <v>206</v>
      </c>
      <c r="U73" s="411"/>
      <c r="V73" s="449"/>
      <c r="W73" s="449"/>
      <c r="X73" s="449"/>
      <c r="Y73" s="449"/>
      <c r="Z73" s="449"/>
      <c r="AA73" s="449"/>
      <c r="AB73" s="449"/>
      <c r="AC73" s="449"/>
      <c r="AD73" s="338" t="s">
        <v>201</v>
      </c>
      <c r="AI73" s="795"/>
      <c r="AJ73" s="795"/>
      <c r="AK73" s="795"/>
      <c r="AL73" s="795"/>
      <c r="AM73" s="795"/>
      <c r="AN73" s="795"/>
      <c r="AO73" s="795"/>
      <c r="AP73" s="795"/>
      <c r="AQ73" s="795"/>
      <c r="AR73" s="34"/>
      <c r="AS73" s="2"/>
      <c r="AT73" s="2"/>
      <c r="AU73" s="2"/>
      <c r="AV73" s="2"/>
      <c r="AW73" s="2"/>
      <c r="AX73" s="2"/>
      <c r="AY73" s="2"/>
      <c r="AZ73" s="2"/>
      <c r="BA73" s="131" t="s">
        <v>206</v>
      </c>
      <c r="BB73" s="132"/>
      <c r="BC73" s="827" t="s">
        <v>207</v>
      </c>
      <c r="BD73" s="827"/>
      <c r="BE73" s="827"/>
      <c r="BF73" s="827"/>
      <c r="BG73" s="827"/>
      <c r="BH73" s="827"/>
      <c r="BI73" s="827"/>
      <c r="BJ73" s="827"/>
      <c r="BK73" s="35" t="s">
        <v>201</v>
      </c>
    </row>
    <row r="74" spans="1:63" ht="20.100000000000001" customHeight="1" x14ac:dyDescent="0.15">
      <c r="A74" s="754"/>
      <c r="B74" s="754"/>
      <c r="C74" s="754"/>
      <c r="D74" s="754"/>
      <c r="E74" s="754"/>
      <c r="F74" s="754"/>
      <c r="G74" s="754"/>
      <c r="H74" s="754"/>
      <c r="I74" s="754"/>
      <c r="J74" s="754"/>
      <c r="K74" s="412" t="s">
        <v>208</v>
      </c>
      <c r="L74" s="413"/>
      <c r="M74" s="413"/>
      <c r="N74" s="413"/>
      <c r="O74" s="413"/>
      <c r="P74" s="413"/>
      <c r="Q74" s="413"/>
      <c r="R74" s="413"/>
      <c r="S74" s="413"/>
      <c r="T74" s="413"/>
      <c r="U74" s="413"/>
      <c r="V74" s="413"/>
      <c r="W74" s="413"/>
      <c r="X74" s="413"/>
      <c r="Y74" s="413"/>
      <c r="Z74" s="413"/>
      <c r="AA74" s="413"/>
      <c r="AB74" s="413"/>
      <c r="AC74" s="413"/>
      <c r="AD74" s="414"/>
      <c r="AE74" s="415"/>
      <c r="AI74" s="795"/>
      <c r="AJ74" s="795"/>
      <c r="AK74" s="795"/>
      <c r="AL74" s="795"/>
      <c r="AM74" s="795"/>
      <c r="AN74" s="795"/>
      <c r="AO74" s="795"/>
      <c r="AP74" s="795"/>
      <c r="AQ74" s="795"/>
      <c r="AR74" s="164" t="s">
        <v>208</v>
      </c>
      <c r="AS74" s="165"/>
      <c r="AT74" s="165"/>
      <c r="AU74" s="165"/>
      <c r="AV74" s="165"/>
      <c r="AW74" s="165"/>
      <c r="AX74" s="165"/>
      <c r="AY74" s="165"/>
      <c r="AZ74" s="165"/>
      <c r="BA74" s="165"/>
      <c r="BB74" s="165"/>
      <c r="BC74" s="165"/>
      <c r="BD74" s="165"/>
      <c r="BE74" s="165"/>
      <c r="BF74" s="165"/>
      <c r="BG74" s="165"/>
      <c r="BH74" s="165"/>
      <c r="BI74" s="165"/>
      <c r="BJ74" s="165"/>
      <c r="BK74" s="166"/>
    </row>
    <row r="75" spans="1:63" ht="39.950000000000003" customHeight="1" x14ac:dyDescent="0.15">
      <c r="A75" s="798" t="s">
        <v>209</v>
      </c>
      <c r="B75" s="799"/>
      <c r="C75" s="799"/>
      <c r="D75" s="800"/>
      <c r="E75" s="838" t="s">
        <v>210</v>
      </c>
      <c r="F75" s="839"/>
      <c r="G75" s="839"/>
      <c r="H75" s="839"/>
      <c r="I75" s="839"/>
      <c r="J75" s="840"/>
      <c r="K75" s="837"/>
      <c r="L75" s="837"/>
      <c r="M75" s="837"/>
      <c r="N75" s="837"/>
      <c r="O75" s="837"/>
      <c r="P75" s="837"/>
      <c r="Q75" s="837"/>
      <c r="R75" s="837"/>
      <c r="S75" s="837"/>
      <c r="T75" s="837"/>
      <c r="U75" s="837"/>
      <c r="V75" s="837"/>
      <c r="W75" s="837"/>
      <c r="X75" s="837"/>
      <c r="Y75" s="837"/>
      <c r="Z75" s="837"/>
      <c r="AA75" s="837"/>
      <c r="AB75" s="837"/>
      <c r="AC75" s="837"/>
      <c r="AD75" s="837"/>
      <c r="AI75" s="797" t="s">
        <v>209</v>
      </c>
      <c r="AJ75" s="797"/>
      <c r="AK75" s="797"/>
      <c r="AL75" s="797"/>
      <c r="AM75" s="834" t="s">
        <v>278</v>
      </c>
      <c r="AN75" s="832"/>
      <c r="AO75" s="832"/>
      <c r="AP75" s="832"/>
      <c r="AQ75" s="835"/>
      <c r="AR75" s="836" t="s">
        <v>211</v>
      </c>
      <c r="AS75" s="836"/>
      <c r="AT75" s="836"/>
      <c r="AU75" s="836"/>
      <c r="AV75" s="836"/>
      <c r="AW75" s="836"/>
      <c r="AX75" s="836"/>
      <c r="AY75" s="836"/>
      <c r="AZ75" s="836"/>
      <c r="BA75" s="836"/>
      <c r="BB75" s="836"/>
      <c r="BC75" s="836"/>
      <c r="BD75" s="836"/>
      <c r="BE75" s="836"/>
      <c r="BF75" s="836"/>
      <c r="BG75" s="836"/>
      <c r="BH75" s="836"/>
      <c r="BI75" s="836"/>
      <c r="BJ75" s="836"/>
      <c r="BK75" s="836"/>
    </row>
    <row r="76" spans="1:63" ht="39.950000000000003" customHeight="1" x14ac:dyDescent="0.15">
      <c r="A76" s="801"/>
      <c r="B76" s="802"/>
      <c r="C76" s="802"/>
      <c r="D76" s="803"/>
      <c r="E76" s="838" t="s">
        <v>210</v>
      </c>
      <c r="F76" s="839"/>
      <c r="G76" s="839"/>
      <c r="H76" s="839"/>
      <c r="I76" s="839"/>
      <c r="J76" s="840"/>
      <c r="K76" s="837"/>
      <c r="L76" s="837"/>
      <c r="M76" s="837"/>
      <c r="N76" s="837"/>
      <c r="O76" s="837"/>
      <c r="P76" s="837"/>
      <c r="Q76" s="837"/>
      <c r="R76" s="837"/>
      <c r="S76" s="837"/>
      <c r="T76" s="837"/>
      <c r="U76" s="837"/>
      <c r="V76" s="837"/>
      <c r="W76" s="837"/>
      <c r="X76" s="837"/>
      <c r="Y76" s="837"/>
      <c r="Z76" s="837"/>
      <c r="AA76" s="837"/>
      <c r="AB76" s="837"/>
      <c r="AC76" s="837"/>
      <c r="AD76" s="837"/>
      <c r="AI76" s="797"/>
      <c r="AJ76" s="797"/>
      <c r="AK76" s="797"/>
      <c r="AL76" s="797"/>
      <c r="AM76" s="834" t="s">
        <v>279</v>
      </c>
      <c r="AN76" s="832"/>
      <c r="AO76" s="832"/>
      <c r="AP76" s="832"/>
      <c r="AQ76" s="835"/>
      <c r="AR76" s="836" t="s">
        <v>212</v>
      </c>
      <c r="AS76" s="836"/>
      <c r="AT76" s="836"/>
      <c r="AU76" s="836"/>
      <c r="AV76" s="836"/>
      <c r="AW76" s="836"/>
      <c r="AX76" s="836"/>
      <c r="AY76" s="836"/>
      <c r="AZ76" s="836"/>
      <c r="BA76" s="836"/>
      <c r="BB76" s="836"/>
      <c r="BC76" s="836"/>
      <c r="BD76" s="836"/>
      <c r="BE76" s="836"/>
      <c r="BF76" s="836"/>
      <c r="BG76" s="836"/>
      <c r="BH76" s="836"/>
      <c r="BI76" s="836"/>
      <c r="BJ76" s="836"/>
      <c r="BK76" s="836"/>
    </row>
    <row r="77" spans="1:63" ht="39.950000000000003" customHeight="1" x14ac:dyDescent="0.15">
      <c r="A77" s="801"/>
      <c r="B77" s="802"/>
      <c r="C77" s="802"/>
      <c r="D77" s="803"/>
      <c r="E77" s="838" t="s">
        <v>210</v>
      </c>
      <c r="F77" s="839"/>
      <c r="G77" s="839"/>
      <c r="H77" s="839"/>
      <c r="I77" s="839"/>
      <c r="J77" s="840"/>
      <c r="K77" s="837"/>
      <c r="L77" s="837"/>
      <c r="M77" s="837"/>
      <c r="N77" s="837"/>
      <c r="O77" s="837"/>
      <c r="P77" s="837"/>
      <c r="Q77" s="837"/>
      <c r="R77" s="837"/>
      <c r="S77" s="837"/>
      <c r="T77" s="837"/>
      <c r="U77" s="837"/>
      <c r="V77" s="837"/>
      <c r="W77" s="837"/>
      <c r="X77" s="837"/>
      <c r="Y77" s="837"/>
      <c r="Z77" s="837"/>
      <c r="AA77" s="837"/>
      <c r="AB77" s="837"/>
      <c r="AC77" s="837"/>
      <c r="AD77" s="837"/>
      <c r="AI77" s="797"/>
      <c r="AJ77" s="797"/>
      <c r="AK77" s="797"/>
      <c r="AL77" s="797"/>
      <c r="AM77" s="834" t="s">
        <v>280</v>
      </c>
      <c r="AN77" s="832"/>
      <c r="AO77" s="832"/>
      <c r="AP77" s="832"/>
      <c r="AQ77" s="835"/>
      <c r="AR77" s="836" t="s">
        <v>213</v>
      </c>
      <c r="AS77" s="836"/>
      <c r="AT77" s="836"/>
      <c r="AU77" s="836"/>
      <c r="AV77" s="836"/>
      <c r="AW77" s="836"/>
      <c r="AX77" s="836"/>
      <c r="AY77" s="836"/>
      <c r="AZ77" s="836"/>
      <c r="BA77" s="836"/>
      <c r="BB77" s="836"/>
      <c r="BC77" s="836"/>
      <c r="BD77" s="836"/>
      <c r="BE77" s="836"/>
      <c r="BF77" s="836"/>
      <c r="BG77" s="836"/>
      <c r="BH77" s="836"/>
      <c r="BI77" s="836"/>
      <c r="BJ77" s="836"/>
      <c r="BK77" s="836"/>
    </row>
    <row r="78" spans="1:63" ht="39.950000000000003" customHeight="1" x14ac:dyDescent="0.15">
      <c r="A78" s="804"/>
      <c r="B78" s="805"/>
      <c r="C78" s="805"/>
      <c r="D78" s="806"/>
      <c r="E78" s="838" t="s">
        <v>210</v>
      </c>
      <c r="F78" s="839"/>
      <c r="G78" s="839"/>
      <c r="H78" s="839"/>
      <c r="I78" s="839"/>
      <c r="J78" s="840"/>
      <c r="K78" s="837"/>
      <c r="L78" s="837"/>
      <c r="M78" s="837"/>
      <c r="N78" s="837"/>
      <c r="O78" s="837"/>
      <c r="P78" s="837"/>
      <c r="Q78" s="837"/>
      <c r="R78" s="837"/>
      <c r="S78" s="837"/>
      <c r="T78" s="837"/>
      <c r="U78" s="837"/>
      <c r="V78" s="837"/>
      <c r="W78" s="837"/>
      <c r="X78" s="837"/>
      <c r="Y78" s="837"/>
      <c r="Z78" s="837"/>
      <c r="AA78" s="837"/>
      <c r="AB78" s="837"/>
      <c r="AC78" s="837"/>
      <c r="AD78" s="837"/>
      <c r="AI78" s="797"/>
      <c r="AJ78" s="797"/>
      <c r="AK78" s="797"/>
      <c r="AL78" s="797"/>
      <c r="AM78" s="834" t="s">
        <v>281</v>
      </c>
      <c r="AN78" s="832"/>
      <c r="AO78" s="832"/>
      <c r="AP78" s="832"/>
      <c r="AQ78" s="835"/>
      <c r="AR78" s="836" t="s">
        <v>214</v>
      </c>
      <c r="AS78" s="836"/>
      <c r="AT78" s="836"/>
      <c r="AU78" s="836"/>
      <c r="AV78" s="836"/>
      <c r="AW78" s="836"/>
      <c r="AX78" s="836"/>
      <c r="AY78" s="836"/>
      <c r="AZ78" s="836"/>
      <c r="BA78" s="836"/>
      <c r="BB78" s="836"/>
      <c r="BC78" s="836"/>
      <c r="BD78" s="836"/>
      <c r="BE78" s="836"/>
      <c r="BF78" s="836"/>
      <c r="BG78" s="836"/>
      <c r="BH78" s="836"/>
      <c r="BI78" s="836"/>
      <c r="BJ78" s="836"/>
      <c r="BK78" s="836"/>
    </row>
    <row r="79" spans="1:63" ht="80.25" customHeight="1" x14ac:dyDescent="0.15">
      <c r="A79" s="758" t="s">
        <v>215</v>
      </c>
      <c r="B79" s="754"/>
      <c r="C79" s="754"/>
      <c r="D79" s="754"/>
      <c r="E79" s="754"/>
      <c r="F79" s="754"/>
      <c r="G79" s="754"/>
      <c r="H79" s="754"/>
      <c r="I79" s="754"/>
      <c r="J79" s="754"/>
      <c r="K79" s="759"/>
      <c r="L79" s="760"/>
      <c r="M79" s="760"/>
      <c r="N79" s="760"/>
      <c r="O79" s="760"/>
      <c r="P79" s="760"/>
      <c r="Q79" s="760"/>
      <c r="R79" s="760"/>
      <c r="S79" s="760"/>
      <c r="T79" s="760"/>
      <c r="U79" s="760"/>
      <c r="V79" s="760"/>
      <c r="W79" s="760"/>
      <c r="X79" s="760"/>
      <c r="Y79" s="760"/>
      <c r="Z79" s="760"/>
      <c r="AA79" s="760"/>
      <c r="AB79" s="760"/>
      <c r="AC79" s="760"/>
      <c r="AD79" s="761"/>
      <c r="AI79" s="797" t="s">
        <v>215</v>
      </c>
      <c r="AJ79" s="795"/>
      <c r="AK79" s="795"/>
      <c r="AL79" s="795"/>
      <c r="AM79" s="795"/>
      <c r="AN79" s="795"/>
      <c r="AO79" s="795"/>
      <c r="AP79" s="795"/>
      <c r="AQ79" s="795"/>
      <c r="AR79" s="891" t="s">
        <v>216</v>
      </c>
      <c r="AS79" s="892"/>
      <c r="AT79" s="892"/>
      <c r="AU79" s="892"/>
      <c r="AV79" s="892"/>
      <c r="AW79" s="892"/>
      <c r="AX79" s="892"/>
      <c r="AY79" s="892"/>
      <c r="AZ79" s="892"/>
      <c r="BA79" s="892"/>
      <c r="BB79" s="892"/>
      <c r="BC79" s="892"/>
      <c r="BD79" s="892"/>
      <c r="BE79" s="892"/>
      <c r="BF79" s="892"/>
      <c r="BG79" s="892"/>
      <c r="BH79" s="892"/>
      <c r="BI79" s="892"/>
      <c r="BJ79" s="892"/>
      <c r="BK79" s="893"/>
    </row>
    <row r="80" spans="1:63" ht="63.75" customHeight="1" x14ac:dyDescent="0.15">
      <c r="A80" s="758" t="s">
        <v>217</v>
      </c>
      <c r="B80" s="754"/>
      <c r="C80" s="754"/>
      <c r="D80" s="754"/>
      <c r="E80" s="754"/>
      <c r="F80" s="754"/>
      <c r="G80" s="754"/>
      <c r="H80" s="754"/>
      <c r="I80" s="754"/>
      <c r="J80" s="754"/>
      <c r="K80" s="853"/>
      <c r="L80" s="854"/>
      <c r="M80" s="854"/>
      <c r="N80" s="854"/>
      <c r="O80" s="854"/>
      <c r="P80" s="854"/>
      <c r="Q80" s="854"/>
      <c r="R80" s="854"/>
      <c r="S80" s="854"/>
      <c r="T80" s="854"/>
      <c r="U80" s="854"/>
      <c r="V80" s="854"/>
      <c r="W80" s="854"/>
      <c r="X80" s="854"/>
      <c r="Y80" s="854"/>
      <c r="Z80" s="854"/>
      <c r="AA80" s="854"/>
      <c r="AB80" s="854"/>
      <c r="AC80" s="854"/>
      <c r="AD80" s="855"/>
      <c r="AI80" s="797" t="s">
        <v>217</v>
      </c>
      <c r="AJ80" s="795"/>
      <c r="AK80" s="795"/>
      <c r="AL80" s="795"/>
      <c r="AM80" s="795"/>
      <c r="AN80" s="795"/>
      <c r="AO80" s="795"/>
      <c r="AP80" s="795"/>
      <c r="AQ80" s="795"/>
      <c r="AR80" s="850" t="s">
        <v>218</v>
      </c>
      <c r="AS80" s="851"/>
      <c r="AT80" s="851"/>
      <c r="AU80" s="851"/>
      <c r="AV80" s="851"/>
      <c r="AW80" s="851"/>
      <c r="AX80" s="851"/>
      <c r="AY80" s="851"/>
      <c r="AZ80" s="851"/>
      <c r="BA80" s="851"/>
      <c r="BB80" s="851"/>
      <c r="BC80" s="851"/>
      <c r="BD80" s="851"/>
      <c r="BE80" s="851"/>
      <c r="BF80" s="851"/>
      <c r="BG80" s="851"/>
      <c r="BH80" s="851"/>
      <c r="BI80" s="851"/>
      <c r="BJ80" s="851"/>
      <c r="BK80" s="852"/>
    </row>
    <row r="81" spans="1:63" ht="20.100000000000001" customHeight="1" x14ac:dyDescent="0.15">
      <c r="A81" s="416"/>
      <c r="B81" s="416"/>
      <c r="C81" s="416"/>
      <c r="D81" s="416"/>
      <c r="E81" s="416"/>
      <c r="F81" s="416"/>
      <c r="G81" s="416"/>
      <c r="H81" s="416"/>
      <c r="I81" s="416"/>
      <c r="J81" s="416"/>
      <c r="K81" s="417"/>
      <c r="L81" s="417"/>
      <c r="M81" s="417"/>
      <c r="N81" s="417"/>
      <c r="O81" s="418"/>
      <c r="P81" s="418"/>
      <c r="Q81" s="418"/>
      <c r="R81" s="418"/>
      <c r="S81" s="418"/>
      <c r="T81" s="418"/>
      <c r="U81" s="418"/>
      <c r="V81" s="418"/>
      <c r="W81" s="418"/>
      <c r="X81" s="418"/>
      <c r="Y81" s="418"/>
      <c r="Z81" s="418"/>
      <c r="AA81" s="418"/>
      <c r="AB81" s="418"/>
      <c r="AC81" s="418"/>
      <c r="AD81" s="418"/>
      <c r="AI81" s="167"/>
      <c r="AJ81" s="167"/>
      <c r="AK81" s="167"/>
      <c r="AL81" s="167"/>
      <c r="AM81" s="167"/>
      <c r="AN81" s="167"/>
      <c r="AO81" s="167"/>
      <c r="AP81" s="167"/>
      <c r="AQ81" s="167"/>
      <c r="AR81" s="168"/>
      <c r="AS81" s="169"/>
      <c r="AT81" s="169"/>
      <c r="AU81" s="169"/>
      <c r="AV81" s="169"/>
      <c r="AW81" s="169"/>
      <c r="AX81" s="169"/>
      <c r="AY81" s="169"/>
      <c r="AZ81" s="169"/>
      <c r="BA81" s="169"/>
      <c r="BB81" s="169"/>
      <c r="BC81" s="169"/>
      <c r="BD81" s="169"/>
      <c r="BE81" s="169"/>
      <c r="BF81" s="169"/>
      <c r="BG81" s="169"/>
      <c r="BH81" s="169"/>
      <c r="BI81" s="169"/>
      <c r="BJ81" s="169"/>
      <c r="BK81" s="169"/>
    </row>
    <row r="82" spans="1:63" x14ac:dyDescent="0.15">
      <c r="A82" s="118"/>
      <c r="B82" s="118" t="s">
        <v>219</v>
      </c>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2"/>
      <c r="AG82" s="2"/>
      <c r="AH82" s="2"/>
      <c r="AI82" s="2"/>
      <c r="AJ82" s="2" t="s">
        <v>219</v>
      </c>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row>
    <row r="83" spans="1:63" x14ac:dyDescent="0.15">
      <c r="A83" s="180"/>
      <c r="B83" s="180"/>
      <c r="C83" s="180"/>
      <c r="D83" s="180"/>
      <c r="E83" s="180"/>
      <c r="F83" s="180"/>
      <c r="G83" s="180"/>
      <c r="H83" s="180"/>
      <c r="I83" s="180"/>
      <c r="J83" s="180"/>
      <c r="K83" s="180"/>
      <c r="L83" s="180"/>
      <c r="M83" s="180"/>
      <c r="N83" s="180"/>
      <c r="O83" s="180"/>
      <c r="P83" s="180"/>
      <c r="Q83" s="118"/>
      <c r="R83" s="118"/>
      <c r="S83" s="118"/>
      <c r="T83" s="118"/>
      <c r="U83" s="118"/>
      <c r="V83" s="118"/>
      <c r="W83" s="118"/>
      <c r="X83" s="118"/>
      <c r="Y83" s="118"/>
      <c r="Z83" s="118"/>
      <c r="AA83" s="118"/>
      <c r="AB83" s="118"/>
      <c r="AC83" s="118"/>
      <c r="AD83" s="118"/>
      <c r="AE83" s="118"/>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row>
    <row r="84" spans="1:63" x14ac:dyDescent="0.15">
      <c r="A84" s="180"/>
      <c r="B84" s="762" t="s">
        <v>220</v>
      </c>
      <c r="C84" s="763"/>
      <c r="D84" s="763"/>
      <c r="E84" s="763"/>
      <c r="F84" s="763"/>
      <c r="G84" s="763"/>
      <c r="H84" s="763"/>
      <c r="I84" s="763"/>
      <c r="J84" s="763"/>
      <c r="K84" s="763"/>
      <c r="L84" s="763"/>
      <c r="M84" s="764"/>
      <c r="N84" s="337"/>
      <c r="O84" s="337"/>
      <c r="P84" s="180"/>
      <c r="Q84" s="118"/>
      <c r="R84" s="762" t="s">
        <v>220</v>
      </c>
      <c r="S84" s="763"/>
      <c r="T84" s="763"/>
      <c r="U84" s="763"/>
      <c r="V84" s="763"/>
      <c r="W84" s="763"/>
      <c r="X84" s="763"/>
      <c r="Y84" s="763"/>
      <c r="Z84" s="763"/>
      <c r="AA84" s="763"/>
      <c r="AB84" s="763"/>
      <c r="AC84" s="764"/>
      <c r="AD84" s="278"/>
      <c r="AE84" s="118"/>
      <c r="AF84" s="2"/>
      <c r="AG84" s="2"/>
      <c r="AH84" s="2"/>
      <c r="AI84" s="2"/>
      <c r="AJ84" s="841" t="s">
        <v>220</v>
      </c>
      <c r="AK84" s="842"/>
      <c r="AL84" s="842"/>
      <c r="AM84" s="842"/>
      <c r="AN84" s="842"/>
      <c r="AO84" s="842"/>
      <c r="AP84" s="842"/>
      <c r="AQ84" s="842"/>
      <c r="AR84" s="842"/>
      <c r="AS84" s="842"/>
      <c r="AT84" s="842"/>
      <c r="AU84" s="843"/>
      <c r="AV84" s="25"/>
      <c r="AW84" s="25"/>
      <c r="AX84" s="33"/>
      <c r="AY84" s="2"/>
      <c r="AZ84" s="841" t="s">
        <v>220</v>
      </c>
      <c r="BA84" s="842"/>
      <c r="BB84" s="842"/>
      <c r="BC84" s="842"/>
      <c r="BD84" s="842"/>
      <c r="BE84" s="842"/>
      <c r="BF84" s="842"/>
      <c r="BG84" s="842"/>
      <c r="BH84" s="842"/>
      <c r="BI84" s="842"/>
      <c r="BJ84" s="842"/>
      <c r="BK84" s="843"/>
    </row>
    <row r="85" spans="1:63" x14ac:dyDescent="0.15">
      <c r="A85" s="180"/>
      <c r="B85" s="765"/>
      <c r="C85" s="766"/>
      <c r="D85" s="766"/>
      <c r="E85" s="766"/>
      <c r="F85" s="766"/>
      <c r="G85" s="766"/>
      <c r="H85" s="766"/>
      <c r="I85" s="766"/>
      <c r="J85" s="766"/>
      <c r="K85" s="766"/>
      <c r="L85" s="766"/>
      <c r="M85" s="767"/>
      <c r="N85" s="337"/>
      <c r="O85" s="337"/>
      <c r="P85" s="180"/>
      <c r="Q85" s="118"/>
      <c r="R85" s="765"/>
      <c r="S85" s="766"/>
      <c r="T85" s="766"/>
      <c r="U85" s="766"/>
      <c r="V85" s="766"/>
      <c r="W85" s="766"/>
      <c r="X85" s="766"/>
      <c r="Y85" s="766"/>
      <c r="Z85" s="766"/>
      <c r="AA85" s="766"/>
      <c r="AB85" s="766"/>
      <c r="AC85" s="767"/>
      <c r="AD85" s="118"/>
      <c r="AE85" s="118"/>
      <c r="AF85" s="2"/>
      <c r="AG85" s="2"/>
      <c r="AH85" s="2"/>
      <c r="AI85" s="2"/>
      <c r="AJ85" s="844"/>
      <c r="AK85" s="845"/>
      <c r="AL85" s="845"/>
      <c r="AM85" s="845"/>
      <c r="AN85" s="845"/>
      <c r="AO85" s="845"/>
      <c r="AP85" s="845"/>
      <c r="AQ85" s="845"/>
      <c r="AR85" s="845"/>
      <c r="AS85" s="845"/>
      <c r="AT85" s="845"/>
      <c r="AU85" s="846"/>
      <c r="AV85" s="25"/>
      <c r="AW85" s="25"/>
      <c r="AX85" s="33"/>
      <c r="AY85" s="2"/>
      <c r="AZ85" s="844"/>
      <c r="BA85" s="845"/>
      <c r="BB85" s="845"/>
      <c r="BC85" s="845"/>
      <c r="BD85" s="845"/>
      <c r="BE85" s="845"/>
      <c r="BF85" s="845"/>
      <c r="BG85" s="845"/>
      <c r="BH85" s="845"/>
      <c r="BI85" s="845"/>
      <c r="BJ85" s="845"/>
      <c r="BK85" s="846"/>
    </row>
    <row r="86" spans="1:63" x14ac:dyDescent="0.15">
      <c r="A86" s="180"/>
      <c r="B86" s="765"/>
      <c r="C86" s="766"/>
      <c r="D86" s="766"/>
      <c r="E86" s="766"/>
      <c r="F86" s="766"/>
      <c r="G86" s="766"/>
      <c r="H86" s="766"/>
      <c r="I86" s="766"/>
      <c r="J86" s="766"/>
      <c r="K86" s="766"/>
      <c r="L86" s="766"/>
      <c r="M86" s="767"/>
      <c r="N86" s="337"/>
      <c r="O86" s="337"/>
      <c r="P86" s="180"/>
      <c r="Q86" s="118"/>
      <c r="R86" s="765"/>
      <c r="S86" s="766"/>
      <c r="T86" s="766"/>
      <c r="U86" s="766"/>
      <c r="V86" s="766"/>
      <c r="W86" s="766"/>
      <c r="X86" s="766"/>
      <c r="Y86" s="766"/>
      <c r="Z86" s="766"/>
      <c r="AA86" s="766"/>
      <c r="AB86" s="766"/>
      <c r="AC86" s="767"/>
      <c r="AD86" s="118"/>
      <c r="AE86" s="118"/>
      <c r="AF86" s="2"/>
      <c r="AG86" s="2"/>
      <c r="AH86" s="2"/>
      <c r="AI86" s="2"/>
      <c r="AJ86" s="844"/>
      <c r="AK86" s="845"/>
      <c r="AL86" s="845"/>
      <c r="AM86" s="845"/>
      <c r="AN86" s="845"/>
      <c r="AO86" s="845"/>
      <c r="AP86" s="845"/>
      <c r="AQ86" s="845"/>
      <c r="AR86" s="845"/>
      <c r="AS86" s="845"/>
      <c r="AT86" s="845"/>
      <c r="AU86" s="846"/>
      <c r="AV86" s="25"/>
      <c r="AW86" s="25"/>
      <c r="AX86" s="33"/>
      <c r="AY86" s="2"/>
      <c r="AZ86" s="844"/>
      <c r="BA86" s="845"/>
      <c r="BB86" s="845"/>
      <c r="BC86" s="845"/>
      <c r="BD86" s="845"/>
      <c r="BE86" s="845"/>
      <c r="BF86" s="845"/>
      <c r="BG86" s="845"/>
      <c r="BH86" s="845"/>
      <c r="BI86" s="845"/>
      <c r="BJ86" s="845"/>
      <c r="BK86" s="846"/>
    </row>
    <row r="87" spans="1:63" x14ac:dyDescent="0.15">
      <c r="A87" s="180"/>
      <c r="B87" s="765"/>
      <c r="C87" s="766"/>
      <c r="D87" s="766"/>
      <c r="E87" s="766"/>
      <c r="F87" s="766"/>
      <c r="G87" s="766"/>
      <c r="H87" s="766"/>
      <c r="I87" s="766"/>
      <c r="J87" s="766"/>
      <c r="K87" s="766"/>
      <c r="L87" s="766"/>
      <c r="M87" s="767"/>
      <c r="N87" s="337"/>
      <c r="O87" s="337"/>
      <c r="P87" s="180"/>
      <c r="Q87" s="118"/>
      <c r="R87" s="765"/>
      <c r="S87" s="766"/>
      <c r="T87" s="766"/>
      <c r="U87" s="766"/>
      <c r="V87" s="766"/>
      <c r="W87" s="766"/>
      <c r="X87" s="766"/>
      <c r="Y87" s="766"/>
      <c r="Z87" s="766"/>
      <c r="AA87" s="766"/>
      <c r="AB87" s="766"/>
      <c r="AC87" s="767"/>
      <c r="AD87" s="118"/>
      <c r="AE87" s="118"/>
      <c r="AF87" s="2"/>
      <c r="AG87" s="2"/>
      <c r="AH87" s="2"/>
      <c r="AI87" s="2"/>
      <c r="AJ87" s="844"/>
      <c r="AK87" s="845"/>
      <c r="AL87" s="845"/>
      <c r="AM87" s="845"/>
      <c r="AN87" s="845"/>
      <c r="AO87" s="845"/>
      <c r="AP87" s="845"/>
      <c r="AQ87" s="845"/>
      <c r="AR87" s="845"/>
      <c r="AS87" s="845"/>
      <c r="AT87" s="845"/>
      <c r="AU87" s="846"/>
      <c r="AV87" s="25"/>
      <c r="AW87" s="25"/>
      <c r="AX87" s="33"/>
      <c r="AY87" s="2"/>
      <c r="AZ87" s="844"/>
      <c r="BA87" s="845"/>
      <c r="BB87" s="845"/>
      <c r="BC87" s="845"/>
      <c r="BD87" s="845"/>
      <c r="BE87" s="845"/>
      <c r="BF87" s="845"/>
      <c r="BG87" s="845"/>
      <c r="BH87" s="845"/>
      <c r="BI87" s="845"/>
      <c r="BJ87" s="845"/>
      <c r="BK87" s="846"/>
    </row>
    <row r="88" spans="1:63" x14ac:dyDescent="0.15">
      <c r="A88" s="180"/>
      <c r="B88" s="765"/>
      <c r="C88" s="766"/>
      <c r="D88" s="766"/>
      <c r="E88" s="766"/>
      <c r="F88" s="766"/>
      <c r="G88" s="766"/>
      <c r="H88" s="766"/>
      <c r="I88" s="766"/>
      <c r="J88" s="766"/>
      <c r="K88" s="766"/>
      <c r="L88" s="766"/>
      <c r="M88" s="767"/>
      <c r="N88" s="337"/>
      <c r="O88" s="337"/>
      <c r="P88" s="180"/>
      <c r="Q88" s="118"/>
      <c r="R88" s="765"/>
      <c r="S88" s="766"/>
      <c r="T88" s="766"/>
      <c r="U88" s="766"/>
      <c r="V88" s="766"/>
      <c r="W88" s="766"/>
      <c r="X88" s="766"/>
      <c r="Y88" s="766"/>
      <c r="Z88" s="766"/>
      <c r="AA88" s="766"/>
      <c r="AB88" s="766"/>
      <c r="AC88" s="767"/>
      <c r="AD88" s="118"/>
      <c r="AE88" s="118"/>
      <c r="AF88" s="2"/>
      <c r="AG88" s="2"/>
      <c r="AH88" s="2"/>
      <c r="AI88" s="2"/>
      <c r="AJ88" s="844"/>
      <c r="AK88" s="845"/>
      <c r="AL88" s="845"/>
      <c r="AM88" s="845"/>
      <c r="AN88" s="845"/>
      <c r="AO88" s="845"/>
      <c r="AP88" s="845"/>
      <c r="AQ88" s="845"/>
      <c r="AR88" s="845"/>
      <c r="AS88" s="845"/>
      <c r="AT88" s="845"/>
      <c r="AU88" s="846"/>
      <c r="AV88" s="25"/>
      <c r="AW88" s="25"/>
      <c r="AX88" s="33"/>
      <c r="AY88" s="2"/>
      <c r="AZ88" s="844"/>
      <c r="BA88" s="845"/>
      <c r="BB88" s="845"/>
      <c r="BC88" s="845"/>
      <c r="BD88" s="845"/>
      <c r="BE88" s="845"/>
      <c r="BF88" s="845"/>
      <c r="BG88" s="845"/>
      <c r="BH88" s="845"/>
      <c r="BI88" s="845"/>
      <c r="BJ88" s="845"/>
      <c r="BK88" s="846"/>
    </row>
    <row r="89" spans="1:63" x14ac:dyDescent="0.15">
      <c r="A89" s="180"/>
      <c r="B89" s="765"/>
      <c r="C89" s="766"/>
      <c r="D89" s="766"/>
      <c r="E89" s="766"/>
      <c r="F89" s="766"/>
      <c r="G89" s="766"/>
      <c r="H89" s="766"/>
      <c r="I89" s="766"/>
      <c r="J89" s="766"/>
      <c r="K89" s="766"/>
      <c r="L89" s="766"/>
      <c r="M89" s="767"/>
      <c r="N89" s="337"/>
      <c r="O89" s="337"/>
      <c r="P89" s="337"/>
      <c r="Q89" s="274"/>
      <c r="R89" s="765"/>
      <c r="S89" s="766"/>
      <c r="T89" s="766"/>
      <c r="U89" s="766"/>
      <c r="V89" s="766"/>
      <c r="W89" s="766"/>
      <c r="X89" s="766"/>
      <c r="Y89" s="766"/>
      <c r="Z89" s="766"/>
      <c r="AA89" s="766"/>
      <c r="AB89" s="766"/>
      <c r="AC89" s="767"/>
      <c r="AD89" s="118"/>
      <c r="AE89" s="118"/>
      <c r="AF89" s="2"/>
      <c r="AG89" s="2"/>
      <c r="AH89" s="2"/>
      <c r="AI89" s="2"/>
      <c r="AJ89" s="844"/>
      <c r="AK89" s="845"/>
      <c r="AL89" s="845"/>
      <c r="AM89" s="845"/>
      <c r="AN89" s="845"/>
      <c r="AO89" s="845"/>
      <c r="AP89" s="845"/>
      <c r="AQ89" s="845"/>
      <c r="AR89" s="845"/>
      <c r="AS89" s="845"/>
      <c r="AT89" s="845"/>
      <c r="AU89" s="846"/>
      <c r="AV89" s="25"/>
      <c r="AW89" s="25"/>
      <c r="AX89" s="25"/>
      <c r="AY89" s="5"/>
      <c r="AZ89" s="844"/>
      <c r="BA89" s="845"/>
      <c r="BB89" s="845"/>
      <c r="BC89" s="845"/>
      <c r="BD89" s="845"/>
      <c r="BE89" s="845"/>
      <c r="BF89" s="845"/>
      <c r="BG89" s="845"/>
      <c r="BH89" s="845"/>
      <c r="BI89" s="845"/>
      <c r="BJ89" s="845"/>
      <c r="BK89" s="846"/>
    </row>
    <row r="90" spans="1:63" x14ac:dyDescent="0.15">
      <c r="A90" s="180"/>
      <c r="B90" s="765"/>
      <c r="C90" s="766"/>
      <c r="D90" s="766"/>
      <c r="E90" s="766"/>
      <c r="F90" s="766"/>
      <c r="G90" s="766"/>
      <c r="H90" s="766"/>
      <c r="I90" s="766"/>
      <c r="J90" s="766"/>
      <c r="K90" s="766"/>
      <c r="L90" s="766"/>
      <c r="M90" s="767"/>
      <c r="N90" s="337"/>
      <c r="O90" s="337"/>
      <c r="P90" s="337"/>
      <c r="Q90" s="274"/>
      <c r="R90" s="765"/>
      <c r="S90" s="766"/>
      <c r="T90" s="766"/>
      <c r="U90" s="766"/>
      <c r="V90" s="766"/>
      <c r="W90" s="766"/>
      <c r="X90" s="766"/>
      <c r="Y90" s="766"/>
      <c r="Z90" s="766"/>
      <c r="AA90" s="766"/>
      <c r="AB90" s="766"/>
      <c r="AC90" s="767"/>
      <c r="AD90" s="118"/>
      <c r="AE90" s="118"/>
      <c r="AF90" s="2"/>
      <c r="AG90" s="2"/>
      <c r="AH90" s="2"/>
      <c r="AI90" s="2"/>
      <c r="AJ90" s="844"/>
      <c r="AK90" s="845"/>
      <c r="AL90" s="845"/>
      <c r="AM90" s="845"/>
      <c r="AN90" s="845"/>
      <c r="AO90" s="845"/>
      <c r="AP90" s="845"/>
      <c r="AQ90" s="845"/>
      <c r="AR90" s="845"/>
      <c r="AS90" s="845"/>
      <c r="AT90" s="845"/>
      <c r="AU90" s="846"/>
      <c r="AV90" s="25"/>
      <c r="AW90" s="25"/>
      <c r="AX90" s="25"/>
      <c r="AY90" s="5"/>
      <c r="AZ90" s="844"/>
      <c r="BA90" s="845"/>
      <c r="BB90" s="845"/>
      <c r="BC90" s="845"/>
      <c r="BD90" s="845"/>
      <c r="BE90" s="845"/>
      <c r="BF90" s="845"/>
      <c r="BG90" s="845"/>
      <c r="BH90" s="845"/>
      <c r="BI90" s="845"/>
      <c r="BJ90" s="845"/>
      <c r="BK90" s="846"/>
    </row>
    <row r="91" spans="1:63" x14ac:dyDescent="0.15">
      <c r="A91" s="180"/>
      <c r="B91" s="765"/>
      <c r="C91" s="766"/>
      <c r="D91" s="766"/>
      <c r="E91" s="766"/>
      <c r="F91" s="766"/>
      <c r="G91" s="766"/>
      <c r="H91" s="766"/>
      <c r="I91" s="766"/>
      <c r="J91" s="766"/>
      <c r="K91" s="766"/>
      <c r="L91" s="766"/>
      <c r="M91" s="767"/>
      <c r="N91" s="337"/>
      <c r="O91" s="337"/>
      <c r="P91" s="337"/>
      <c r="Q91" s="274"/>
      <c r="R91" s="765"/>
      <c r="S91" s="766"/>
      <c r="T91" s="766"/>
      <c r="U91" s="766"/>
      <c r="V91" s="766"/>
      <c r="W91" s="766"/>
      <c r="X91" s="766"/>
      <c r="Y91" s="766"/>
      <c r="Z91" s="766"/>
      <c r="AA91" s="766"/>
      <c r="AB91" s="766"/>
      <c r="AC91" s="767"/>
      <c r="AD91" s="118"/>
      <c r="AE91" s="118"/>
      <c r="AF91" s="2"/>
      <c r="AG91" s="2"/>
      <c r="AH91" s="2"/>
      <c r="AI91" s="2"/>
      <c r="AJ91" s="844"/>
      <c r="AK91" s="845"/>
      <c r="AL91" s="845"/>
      <c r="AM91" s="845"/>
      <c r="AN91" s="845"/>
      <c r="AO91" s="845"/>
      <c r="AP91" s="845"/>
      <c r="AQ91" s="845"/>
      <c r="AR91" s="845"/>
      <c r="AS91" s="845"/>
      <c r="AT91" s="845"/>
      <c r="AU91" s="846"/>
      <c r="AV91" s="25"/>
      <c r="AW91" s="25"/>
      <c r="AX91" s="25"/>
      <c r="AY91" s="5"/>
      <c r="AZ91" s="844"/>
      <c r="BA91" s="845"/>
      <c r="BB91" s="845"/>
      <c r="BC91" s="845"/>
      <c r="BD91" s="845"/>
      <c r="BE91" s="845"/>
      <c r="BF91" s="845"/>
      <c r="BG91" s="845"/>
      <c r="BH91" s="845"/>
      <c r="BI91" s="845"/>
      <c r="BJ91" s="845"/>
      <c r="BK91" s="846"/>
    </row>
    <row r="92" spans="1:63" x14ac:dyDescent="0.15">
      <c r="A92" s="180"/>
      <c r="B92" s="765"/>
      <c r="C92" s="766"/>
      <c r="D92" s="766"/>
      <c r="E92" s="766"/>
      <c r="F92" s="766"/>
      <c r="G92" s="766"/>
      <c r="H92" s="766"/>
      <c r="I92" s="766"/>
      <c r="J92" s="766"/>
      <c r="K92" s="766"/>
      <c r="L92" s="766"/>
      <c r="M92" s="767"/>
      <c r="N92" s="337"/>
      <c r="O92" s="337"/>
      <c r="P92" s="180"/>
      <c r="Q92" s="118"/>
      <c r="R92" s="765"/>
      <c r="S92" s="766"/>
      <c r="T92" s="766"/>
      <c r="U92" s="766"/>
      <c r="V92" s="766"/>
      <c r="W92" s="766"/>
      <c r="X92" s="766"/>
      <c r="Y92" s="766"/>
      <c r="Z92" s="766"/>
      <c r="AA92" s="766"/>
      <c r="AB92" s="766"/>
      <c r="AC92" s="767"/>
      <c r="AD92" s="118"/>
      <c r="AE92" s="118"/>
      <c r="AF92" s="2"/>
      <c r="AG92" s="2"/>
      <c r="AH92" s="2"/>
      <c r="AI92" s="2"/>
      <c r="AJ92" s="844"/>
      <c r="AK92" s="845"/>
      <c r="AL92" s="845"/>
      <c r="AM92" s="845"/>
      <c r="AN92" s="845"/>
      <c r="AO92" s="845"/>
      <c r="AP92" s="845"/>
      <c r="AQ92" s="845"/>
      <c r="AR92" s="845"/>
      <c r="AS92" s="845"/>
      <c r="AT92" s="845"/>
      <c r="AU92" s="846"/>
      <c r="AV92" s="25"/>
      <c r="AW92" s="25"/>
      <c r="AX92" s="33"/>
      <c r="AY92" s="2"/>
      <c r="AZ92" s="844"/>
      <c r="BA92" s="845"/>
      <c r="BB92" s="845"/>
      <c r="BC92" s="845"/>
      <c r="BD92" s="845"/>
      <c r="BE92" s="845"/>
      <c r="BF92" s="845"/>
      <c r="BG92" s="845"/>
      <c r="BH92" s="845"/>
      <c r="BI92" s="845"/>
      <c r="BJ92" s="845"/>
      <c r="BK92" s="846"/>
    </row>
    <row r="93" spans="1:63" x14ac:dyDescent="0.15">
      <c r="A93" s="180"/>
      <c r="B93" s="765"/>
      <c r="C93" s="766"/>
      <c r="D93" s="766"/>
      <c r="E93" s="766"/>
      <c r="F93" s="766"/>
      <c r="G93" s="766"/>
      <c r="H93" s="766"/>
      <c r="I93" s="766"/>
      <c r="J93" s="766"/>
      <c r="K93" s="766"/>
      <c r="L93" s="766"/>
      <c r="M93" s="767"/>
      <c r="N93" s="337"/>
      <c r="O93" s="337"/>
      <c r="P93" s="180"/>
      <c r="Q93" s="118"/>
      <c r="R93" s="765"/>
      <c r="S93" s="766"/>
      <c r="T93" s="766"/>
      <c r="U93" s="766"/>
      <c r="V93" s="766"/>
      <c r="W93" s="766"/>
      <c r="X93" s="766"/>
      <c r="Y93" s="766"/>
      <c r="Z93" s="766"/>
      <c r="AA93" s="766"/>
      <c r="AB93" s="766"/>
      <c r="AC93" s="767"/>
      <c r="AD93" s="118"/>
      <c r="AE93" s="118"/>
      <c r="AF93" s="2"/>
      <c r="AG93" s="2"/>
      <c r="AH93" s="2"/>
      <c r="AI93" s="2"/>
      <c r="AJ93" s="844"/>
      <c r="AK93" s="845"/>
      <c r="AL93" s="845"/>
      <c r="AM93" s="845"/>
      <c r="AN93" s="845"/>
      <c r="AO93" s="845"/>
      <c r="AP93" s="845"/>
      <c r="AQ93" s="845"/>
      <c r="AR93" s="845"/>
      <c r="AS93" s="845"/>
      <c r="AT93" s="845"/>
      <c r="AU93" s="846"/>
      <c r="AV93" s="25"/>
      <c r="AW93" s="25"/>
      <c r="AX93" s="33"/>
      <c r="AY93" s="2"/>
      <c r="AZ93" s="844"/>
      <c r="BA93" s="845"/>
      <c r="BB93" s="845"/>
      <c r="BC93" s="845"/>
      <c r="BD93" s="845"/>
      <c r="BE93" s="845"/>
      <c r="BF93" s="845"/>
      <c r="BG93" s="845"/>
      <c r="BH93" s="845"/>
      <c r="BI93" s="845"/>
      <c r="BJ93" s="845"/>
      <c r="BK93" s="846"/>
    </row>
    <row r="94" spans="1:63" x14ac:dyDescent="0.15">
      <c r="A94" s="180"/>
      <c r="B94" s="768"/>
      <c r="C94" s="769"/>
      <c r="D94" s="769"/>
      <c r="E94" s="769"/>
      <c r="F94" s="769"/>
      <c r="G94" s="769"/>
      <c r="H94" s="769"/>
      <c r="I94" s="769"/>
      <c r="J94" s="769"/>
      <c r="K94" s="769"/>
      <c r="L94" s="769"/>
      <c r="M94" s="770"/>
      <c r="N94" s="337"/>
      <c r="O94" s="337"/>
      <c r="P94" s="180"/>
      <c r="Q94" s="118"/>
      <c r="R94" s="768"/>
      <c r="S94" s="769"/>
      <c r="T94" s="769"/>
      <c r="U94" s="769"/>
      <c r="V94" s="769"/>
      <c r="W94" s="769"/>
      <c r="X94" s="769"/>
      <c r="Y94" s="769"/>
      <c r="Z94" s="769"/>
      <c r="AA94" s="769"/>
      <c r="AB94" s="769"/>
      <c r="AC94" s="770"/>
      <c r="AD94" s="118"/>
      <c r="AE94" s="118"/>
      <c r="AF94" s="2"/>
      <c r="AG94" s="2"/>
      <c r="AH94" s="2"/>
      <c r="AI94" s="2"/>
      <c r="AJ94" s="847"/>
      <c r="AK94" s="848"/>
      <c r="AL94" s="848"/>
      <c r="AM94" s="848"/>
      <c r="AN94" s="848"/>
      <c r="AO94" s="848"/>
      <c r="AP94" s="848"/>
      <c r="AQ94" s="848"/>
      <c r="AR94" s="848"/>
      <c r="AS94" s="848"/>
      <c r="AT94" s="848"/>
      <c r="AU94" s="849"/>
      <c r="AV94" s="25"/>
      <c r="AW94" s="25"/>
      <c r="AX94" s="33"/>
      <c r="AY94" s="2"/>
      <c r="AZ94" s="847"/>
      <c r="BA94" s="848"/>
      <c r="BB94" s="848"/>
      <c r="BC94" s="848"/>
      <c r="BD94" s="848"/>
      <c r="BE94" s="848"/>
      <c r="BF94" s="848"/>
      <c r="BG94" s="848"/>
      <c r="BH94" s="848"/>
      <c r="BI94" s="848"/>
      <c r="BJ94" s="848"/>
      <c r="BK94" s="849"/>
    </row>
    <row r="95" spans="1:63" x14ac:dyDescent="0.15">
      <c r="A95" s="180"/>
      <c r="B95" s="180"/>
      <c r="C95" s="180"/>
      <c r="D95" s="180"/>
      <c r="E95" s="180"/>
      <c r="F95" s="180"/>
      <c r="G95" s="180"/>
      <c r="H95" s="180"/>
      <c r="I95" s="180"/>
      <c r="J95" s="180"/>
      <c r="K95" s="180"/>
      <c r="L95" s="180"/>
      <c r="M95" s="180"/>
      <c r="N95" s="180"/>
      <c r="O95" s="180"/>
      <c r="P95" s="180"/>
      <c r="Q95" s="118"/>
      <c r="R95" s="118"/>
      <c r="S95" s="118"/>
      <c r="T95" s="118"/>
      <c r="U95" s="118"/>
      <c r="V95" s="118"/>
      <c r="W95" s="118"/>
      <c r="X95" s="118"/>
      <c r="Y95" s="118"/>
      <c r="Z95" s="118"/>
      <c r="AA95" s="118"/>
      <c r="AB95" s="118"/>
      <c r="AC95" s="118"/>
      <c r="AD95" s="118"/>
      <c r="AE95" s="118"/>
      <c r="AF95" s="2"/>
      <c r="AG95" s="2"/>
      <c r="AH95" s="2"/>
      <c r="AI95" s="2"/>
      <c r="AJ95" s="33"/>
      <c r="AK95" s="33"/>
      <c r="AL95" s="33"/>
      <c r="AM95" s="33"/>
      <c r="AN95" s="33"/>
      <c r="AO95" s="33"/>
      <c r="AP95" s="33"/>
      <c r="AQ95" s="33"/>
      <c r="AR95" s="33"/>
      <c r="AS95" s="33"/>
      <c r="AT95" s="33"/>
      <c r="AU95" s="33"/>
      <c r="AV95" s="33"/>
      <c r="AW95" s="33"/>
      <c r="AX95" s="33"/>
      <c r="AY95" s="2"/>
      <c r="AZ95" s="2"/>
      <c r="BA95" s="2"/>
      <c r="BB95" s="2"/>
      <c r="BC95" s="2"/>
      <c r="BD95" s="2"/>
      <c r="BE95" s="2"/>
      <c r="BF95" s="2"/>
      <c r="BG95" s="2"/>
      <c r="BH95" s="2"/>
      <c r="BI95" s="2"/>
      <c r="BJ95" s="2"/>
      <c r="BK95" s="2"/>
    </row>
    <row r="96" spans="1:63" x14ac:dyDescent="0.15">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row>
    <row r="97" spans="1:63" x14ac:dyDescent="0.15">
      <c r="A97" s="118"/>
      <c r="B97" s="180"/>
      <c r="C97" s="180"/>
      <c r="D97" s="180"/>
      <c r="E97" s="180"/>
      <c r="F97" s="180"/>
      <c r="G97" s="180"/>
      <c r="H97" s="180"/>
      <c r="I97" s="180"/>
      <c r="J97" s="180"/>
      <c r="K97" s="180"/>
      <c r="L97" s="180"/>
      <c r="M97" s="180"/>
      <c r="N97" s="180"/>
      <c r="O97" s="180"/>
      <c r="P97" s="180"/>
      <c r="Q97" s="118"/>
      <c r="R97" s="118"/>
      <c r="S97" s="118"/>
      <c r="T97" s="118"/>
      <c r="U97" s="118"/>
      <c r="V97" s="118"/>
      <c r="W97" s="118"/>
      <c r="X97" s="118"/>
      <c r="Y97" s="118"/>
      <c r="Z97" s="118"/>
      <c r="AA97" s="118"/>
      <c r="AB97" s="118"/>
      <c r="AC97" s="118"/>
      <c r="AD97" s="118"/>
      <c r="AE97" s="118"/>
      <c r="AF97" s="2"/>
      <c r="AG97" s="2"/>
      <c r="AH97" s="2"/>
      <c r="AI97" s="2"/>
      <c r="AJ97" s="33"/>
      <c r="AK97" s="33"/>
      <c r="AL97" s="33"/>
      <c r="AM97" s="33"/>
      <c r="AN97" s="33"/>
      <c r="AO97" s="33"/>
      <c r="AP97" s="33"/>
      <c r="AQ97" s="33"/>
      <c r="AR97" s="33"/>
      <c r="AS97" s="33"/>
      <c r="AT97" s="33"/>
      <c r="AU97" s="33"/>
      <c r="AV97" s="33"/>
      <c r="AW97" s="33"/>
      <c r="AX97" s="33"/>
      <c r="AY97" s="2"/>
      <c r="AZ97" s="2"/>
      <c r="BA97" s="2"/>
      <c r="BB97" s="2"/>
      <c r="BC97" s="2"/>
      <c r="BD97" s="2"/>
      <c r="BE97" s="2"/>
      <c r="BF97" s="2"/>
      <c r="BG97" s="2"/>
      <c r="BH97" s="2"/>
      <c r="BI97" s="2"/>
      <c r="BJ97" s="2"/>
      <c r="BK97" s="2"/>
    </row>
    <row r="98" spans="1:63" x14ac:dyDescent="0.15">
      <c r="A98" s="118"/>
      <c r="B98" s="762" t="s">
        <v>220</v>
      </c>
      <c r="C98" s="763"/>
      <c r="D98" s="763"/>
      <c r="E98" s="763"/>
      <c r="F98" s="763"/>
      <c r="G98" s="763"/>
      <c r="H98" s="763"/>
      <c r="I98" s="763"/>
      <c r="J98" s="763"/>
      <c r="K98" s="763"/>
      <c r="L98" s="763"/>
      <c r="M98" s="764"/>
      <c r="N98" s="337"/>
      <c r="O98" s="337"/>
      <c r="P98" s="180"/>
      <c r="Q98" s="118"/>
      <c r="R98" s="762" t="s">
        <v>220</v>
      </c>
      <c r="S98" s="763"/>
      <c r="T98" s="763"/>
      <c r="U98" s="763"/>
      <c r="V98" s="763"/>
      <c r="W98" s="763"/>
      <c r="X98" s="763"/>
      <c r="Y98" s="763"/>
      <c r="Z98" s="763"/>
      <c r="AA98" s="763"/>
      <c r="AB98" s="763"/>
      <c r="AC98" s="764"/>
      <c r="AD98" s="118"/>
      <c r="AE98" s="118"/>
      <c r="AF98" s="2"/>
      <c r="AG98" s="2"/>
      <c r="AH98" s="2"/>
      <c r="AI98" s="2"/>
      <c r="AJ98" s="841" t="s">
        <v>220</v>
      </c>
      <c r="AK98" s="842"/>
      <c r="AL98" s="842"/>
      <c r="AM98" s="842"/>
      <c r="AN98" s="842"/>
      <c r="AO98" s="842"/>
      <c r="AP98" s="842"/>
      <c r="AQ98" s="842"/>
      <c r="AR98" s="842"/>
      <c r="AS98" s="842"/>
      <c r="AT98" s="842"/>
      <c r="AU98" s="843"/>
      <c r="AV98" s="25"/>
      <c r="AW98" s="25"/>
      <c r="AX98" s="33"/>
      <c r="AY98" s="2"/>
      <c r="AZ98" s="841" t="s">
        <v>220</v>
      </c>
      <c r="BA98" s="842"/>
      <c r="BB98" s="842"/>
      <c r="BC98" s="842"/>
      <c r="BD98" s="842"/>
      <c r="BE98" s="842"/>
      <c r="BF98" s="842"/>
      <c r="BG98" s="842"/>
      <c r="BH98" s="842"/>
      <c r="BI98" s="842"/>
      <c r="BJ98" s="842"/>
      <c r="BK98" s="843"/>
    </row>
    <row r="99" spans="1:63" x14ac:dyDescent="0.15">
      <c r="A99" s="118"/>
      <c r="B99" s="765"/>
      <c r="C99" s="766"/>
      <c r="D99" s="766"/>
      <c r="E99" s="766"/>
      <c r="F99" s="766"/>
      <c r="G99" s="766"/>
      <c r="H99" s="766"/>
      <c r="I99" s="766"/>
      <c r="J99" s="766"/>
      <c r="K99" s="766"/>
      <c r="L99" s="766"/>
      <c r="M99" s="767"/>
      <c r="N99" s="337"/>
      <c r="O99" s="337"/>
      <c r="P99" s="180"/>
      <c r="Q99" s="118"/>
      <c r="R99" s="765"/>
      <c r="S99" s="766"/>
      <c r="T99" s="766"/>
      <c r="U99" s="766"/>
      <c r="V99" s="766"/>
      <c r="W99" s="766"/>
      <c r="X99" s="766"/>
      <c r="Y99" s="766"/>
      <c r="Z99" s="766"/>
      <c r="AA99" s="766"/>
      <c r="AB99" s="766"/>
      <c r="AC99" s="767"/>
      <c r="AD99" s="118"/>
      <c r="AE99" s="118"/>
      <c r="AF99" s="2"/>
      <c r="AG99" s="2"/>
      <c r="AH99" s="2"/>
      <c r="AI99" s="2"/>
      <c r="AJ99" s="844"/>
      <c r="AK99" s="845"/>
      <c r="AL99" s="845"/>
      <c r="AM99" s="845"/>
      <c r="AN99" s="845"/>
      <c r="AO99" s="845"/>
      <c r="AP99" s="845"/>
      <c r="AQ99" s="845"/>
      <c r="AR99" s="845"/>
      <c r="AS99" s="845"/>
      <c r="AT99" s="845"/>
      <c r="AU99" s="846"/>
      <c r="AV99" s="25"/>
      <c r="AW99" s="25"/>
      <c r="AX99" s="33"/>
      <c r="AY99" s="2"/>
      <c r="AZ99" s="844"/>
      <c r="BA99" s="845"/>
      <c r="BB99" s="845"/>
      <c r="BC99" s="845"/>
      <c r="BD99" s="845"/>
      <c r="BE99" s="845"/>
      <c r="BF99" s="845"/>
      <c r="BG99" s="845"/>
      <c r="BH99" s="845"/>
      <c r="BI99" s="845"/>
      <c r="BJ99" s="845"/>
      <c r="BK99" s="846"/>
    </row>
    <row r="100" spans="1:63" x14ac:dyDescent="0.15">
      <c r="A100" s="118"/>
      <c r="B100" s="765"/>
      <c r="C100" s="766"/>
      <c r="D100" s="766"/>
      <c r="E100" s="766"/>
      <c r="F100" s="766"/>
      <c r="G100" s="766"/>
      <c r="H100" s="766"/>
      <c r="I100" s="766"/>
      <c r="J100" s="766"/>
      <c r="K100" s="766"/>
      <c r="L100" s="766"/>
      <c r="M100" s="767"/>
      <c r="N100" s="337"/>
      <c r="O100" s="337"/>
      <c r="P100" s="180"/>
      <c r="Q100" s="118"/>
      <c r="R100" s="765"/>
      <c r="S100" s="766"/>
      <c r="T100" s="766"/>
      <c r="U100" s="766"/>
      <c r="V100" s="766"/>
      <c r="W100" s="766"/>
      <c r="X100" s="766"/>
      <c r="Y100" s="766"/>
      <c r="Z100" s="766"/>
      <c r="AA100" s="766"/>
      <c r="AB100" s="766"/>
      <c r="AC100" s="767"/>
      <c r="AD100" s="118"/>
      <c r="AE100" s="118"/>
      <c r="AF100" s="2"/>
      <c r="AG100" s="2"/>
      <c r="AH100" s="2"/>
      <c r="AI100" s="2"/>
      <c r="AJ100" s="844"/>
      <c r="AK100" s="845"/>
      <c r="AL100" s="845"/>
      <c r="AM100" s="845"/>
      <c r="AN100" s="845"/>
      <c r="AO100" s="845"/>
      <c r="AP100" s="845"/>
      <c r="AQ100" s="845"/>
      <c r="AR100" s="845"/>
      <c r="AS100" s="845"/>
      <c r="AT100" s="845"/>
      <c r="AU100" s="846"/>
      <c r="AV100" s="25"/>
      <c r="AW100" s="25"/>
      <c r="AX100" s="33"/>
      <c r="AY100" s="2"/>
      <c r="AZ100" s="844"/>
      <c r="BA100" s="845"/>
      <c r="BB100" s="845"/>
      <c r="BC100" s="845"/>
      <c r="BD100" s="845"/>
      <c r="BE100" s="845"/>
      <c r="BF100" s="845"/>
      <c r="BG100" s="845"/>
      <c r="BH100" s="845"/>
      <c r="BI100" s="845"/>
      <c r="BJ100" s="845"/>
      <c r="BK100" s="846"/>
    </row>
    <row r="101" spans="1:63" x14ac:dyDescent="0.15">
      <c r="A101" s="118"/>
      <c r="B101" s="765"/>
      <c r="C101" s="766"/>
      <c r="D101" s="766"/>
      <c r="E101" s="766"/>
      <c r="F101" s="766"/>
      <c r="G101" s="766"/>
      <c r="H101" s="766"/>
      <c r="I101" s="766"/>
      <c r="J101" s="766"/>
      <c r="K101" s="766"/>
      <c r="L101" s="766"/>
      <c r="M101" s="767"/>
      <c r="N101" s="337"/>
      <c r="O101" s="337"/>
      <c r="P101" s="180"/>
      <c r="Q101" s="118"/>
      <c r="R101" s="765"/>
      <c r="S101" s="766"/>
      <c r="T101" s="766"/>
      <c r="U101" s="766"/>
      <c r="V101" s="766"/>
      <c r="W101" s="766"/>
      <c r="X101" s="766"/>
      <c r="Y101" s="766"/>
      <c r="Z101" s="766"/>
      <c r="AA101" s="766"/>
      <c r="AB101" s="766"/>
      <c r="AC101" s="767"/>
      <c r="AD101" s="118"/>
      <c r="AE101" s="118"/>
      <c r="AF101" s="2"/>
      <c r="AG101" s="2"/>
      <c r="AH101" s="2"/>
      <c r="AI101" s="2"/>
      <c r="AJ101" s="844"/>
      <c r="AK101" s="845"/>
      <c r="AL101" s="845"/>
      <c r="AM101" s="845"/>
      <c r="AN101" s="845"/>
      <c r="AO101" s="845"/>
      <c r="AP101" s="845"/>
      <c r="AQ101" s="845"/>
      <c r="AR101" s="845"/>
      <c r="AS101" s="845"/>
      <c r="AT101" s="845"/>
      <c r="AU101" s="846"/>
      <c r="AV101" s="25"/>
      <c r="AW101" s="25"/>
      <c r="AX101" s="33"/>
      <c r="AY101" s="2"/>
      <c r="AZ101" s="844"/>
      <c r="BA101" s="845"/>
      <c r="BB101" s="845"/>
      <c r="BC101" s="845"/>
      <c r="BD101" s="845"/>
      <c r="BE101" s="845"/>
      <c r="BF101" s="845"/>
      <c r="BG101" s="845"/>
      <c r="BH101" s="845"/>
      <c r="BI101" s="845"/>
      <c r="BJ101" s="845"/>
      <c r="BK101" s="846"/>
    </row>
    <row r="102" spans="1:63" x14ac:dyDescent="0.15">
      <c r="A102" s="118"/>
      <c r="B102" s="765"/>
      <c r="C102" s="766"/>
      <c r="D102" s="766"/>
      <c r="E102" s="766"/>
      <c r="F102" s="766"/>
      <c r="G102" s="766"/>
      <c r="H102" s="766"/>
      <c r="I102" s="766"/>
      <c r="J102" s="766"/>
      <c r="K102" s="766"/>
      <c r="L102" s="766"/>
      <c r="M102" s="767"/>
      <c r="N102" s="337"/>
      <c r="O102" s="337"/>
      <c r="P102" s="180"/>
      <c r="Q102" s="118"/>
      <c r="R102" s="765"/>
      <c r="S102" s="766"/>
      <c r="T102" s="766"/>
      <c r="U102" s="766"/>
      <c r="V102" s="766"/>
      <c r="W102" s="766"/>
      <c r="X102" s="766"/>
      <c r="Y102" s="766"/>
      <c r="Z102" s="766"/>
      <c r="AA102" s="766"/>
      <c r="AB102" s="766"/>
      <c r="AC102" s="767"/>
      <c r="AD102" s="118"/>
      <c r="AE102" s="118"/>
      <c r="AF102" s="2"/>
      <c r="AG102" s="2"/>
      <c r="AH102" s="2"/>
      <c r="AI102" s="2"/>
      <c r="AJ102" s="844"/>
      <c r="AK102" s="845"/>
      <c r="AL102" s="845"/>
      <c r="AM102" s="845"/>
      <c r="AN102" s="845"/>
      <c r="AO102" s="845"/>
      <c r="AP102" s="845"/>
      <c r="AQ102" s="845"/>
      <c r="AR102" s="845"/>
      <c r="AS102" s="845"/>
      <c r="AT102" s="845"/>
      <c r="AU102" s="846"/>
      <c r="AV102" s="25"/>
      <c r="AW102" s="25"/>
      <c r="AX102" s="33"/>
      <c r="AY102" s="2"/>
      <c r="AZ102" s="844"/>
      <c r="BA102" s="845"/>
      <c r="BB102" s="845"/>
      <c r="BC102" s="845"/>
      <c r="BD102" s="845"/>
      <c r="BE102" s="845"/>
      <c r="BF102" s="845"/>
      <c r="BG102" s="845"/>
      <c r="BH102" s="845"/>
      <c r="BI102" s="845"/>
      <c r="BJ102" s="845"/>
      <c r="BK102" s="846"/>
    </row>
    <row r="103" spans="1:63" x14ac:dyDescent="0.15">
      <c r="A103" s="118"/>
      <c r="B103" s="765"/>
      <c r="C103" s="766"/>
      <c r="D103" s="766"/>
      <c r="E103" s="766"/>
      <c r="F103" s="766"/>
      <c r="G103" s="766"/>
      <c r="H103" s="766"/>
      <c r="I103" s="766"/>
      <c r="J103" s="766"/>
      <c r="K103" s="766"/>
      <c r="L103" s="766"/>
      <c r="M103" s="767"/>
      <c r="N103" s="337"/>
      <c r="O103" s="337"/>
      <c r="P103" s="180"/>
      <c r="Q103" s="118"/>
      <c r="R103" s="765"/>
      <c r="S103" s="766"/>
      <c r="T103" s="766"/>
      <c r="U103" s="766"/>
      <c r="V103" s="766"/>
      <c r="W103" s="766"/>
      <c r="X103" s="766"/>
      <c r="Y103" s="766"/>
      <c r="Z103" s="766"/>
      <c r="AA103" s="766"/>
      <c r="AB103" s="766"/>
      <c r="AC103" s="767"/>
      <c r="AD103" s="118"/>
      <c r="AE103" s="118"/>
      <c r="AF103" s="2"/>
      <c r="AG103" s="2"/>
      <c r="AH103" s="2"/>
      <c r="AI103" s="2"/>
      <c r="AJ103" s="844"/>
      <c r="AK103" s="845"/>
      <c r="AL103" s="845"/>
      <c r="AM103" s="845"/>
      <c r="AN103" s="845"/>
      <c r="AO103" s="845"/>
      <c r="AP103" s="845"/>
      <c r="AQ103" s="845"/>
      <c r="AR103" s="845"/>
      <c r="AS103" s="845"/>
      <c r="AT103" s="845"/>
      <c r="AU103" s="846"/>
      <c r="AV103" s="25"/>
      <c r="AW103" s="25"/>
      <c r="AX103" s="33"/>
      <c r="AY103" s="2"/>
      <c r="AZ103" s="844"/>
      <c r="BA103" s="845"/>
      <c r="BB103" s="845"/>
      <c r="BC103" s="845"/>
      <c r="BD103" s="845"/>
      <c r="BE103" s="845"/>
      <c r="BF103" s="845"/>
      <c r="BG103" s="845"/>
      <c r="BH103" s="845"/>
      <c r="BI103" s="845"/>
      <c r="BJ103" s="845"/>
      <c r="BK103" s="846"/>
    </row>
    <row r="104" spans="1:63" x14ac:dyDescent="0.15">
      <c r="A104" s="118"/>
      <c r="B104" s="765"/>
      <c r="C104" s="766"/>
      <c r="D104" s="766"/>
      <c r="E104" s="766"/>
      <c r="F104" s="766"/>
      <c r="G104" s="766"/>
      <c r="H104" s="766"/>
      <c r="I104" s="766"/>
      <c r="J104" s="766"/>
      <c r="K104" s="766"/>
      <c r="L104" s="766"/>
      <c r="M104" s="767"/>
      <c r="N104" s="337"/>
      <c r="O104" s="337"/>
      <c r="P104" s="180"/>
      <c r="Q104" s="118"/>
      <c r="R104" s="765"/>
      <c r="S104" s="766"/>
      <c r="T104" s="766"/>
      <c r="U104" s="766"/>
      <c r="V104" s="766"/>
      <c r="W104" s="766"/>
      <c r="X104" s="766"/>
      <c r="Y104" s="766"/>
      <c r="Z104" s="766"/>
      <c r="AA104" s="766"/>
      <c r="AB104" s="766"/>
      <c r="AC104" s="767"/>
      <c r="AD104" s="118"/>
      <c r="AE104" s="118"/>
      <c r="AF104" s="2"/>
      <c r="AG104" s="2"/>
      <c r="AH104" s="2"/>
      <c r="AI104" s="2"/>
      <c r="AJ104" s="844"/>
      <c r="AK104" s="845"/>
      <c r="AL104" s="845"/>
      <c r="AM104" s="845"/>
      <c r="AN104" s="845"/>
      <c r="AO104" s="845"/>
      <c r="AP104" s="845"/>
      <c r="AQ104" s="845"/>
      <c r="AR104" s="845"/>
      <c r="AS104" s="845"/>
      <c r="AT104" s="845"/>
      <c r="AU104" s="846"/>
      <c r="AV104" s="25"/>
      <c r="AW104" s="25"/>
      <c r="AX104" s="33"/>
      <c r="AY104" s="2"/>
      <c r="AZ104" s="844"/>
      <c r="BA104" s="845"/>
      <c r="BB104" s="845"/>
      <c r="BC104" s="845"/>
      <c r="BD104" s="845"/>
      <c r="BE104" s="845"/>
      <c r="BF104" s="845"/>
      <c r="BG104" s="845"/>
      <c r="BH104" s="845"/>
      <c r="BI104" s="845"/>
      <c r="BJ104" s="845"/>
      <c r="BK104" s="846"/>
    </row>
    <row r="105" spans="1:63" x14ac:dyDescent="0.15">
      <c r="A105" s="118"/>
      <c r="B105" s="765"/>
      <c r="C105" s="766"/>
      <c r="D105" s="766"/>
      <c r="E105" s="766"/>
      <c r="F105" s="766"/>
      <c r="G105" s="766"/>
      <c r="H105" s="766"/>
      <c r="I105" s="766"/>
      <c r="J105" s="766"/>
      <c r="K105" s="766"/>
      <c r="L105" s="766"/>
      <c r="M105" s="767"/>
      <c r="N105" s="337"/>
      <c r="O105" s="337"/>
      <c r="P105" s="180"/>
      <c r="Q105" s="118"/>
      <c r="R105" s="765"/>
      <c r="S105" s="766"/>
      <c r="T105" s="766"/>
      <c r="U105" s="766"/>
      <c r="V105" s="766"/>
      <c r="W105" s="766"/>
      <c r="X105" s="766"/>
      <c r="Y105" s="766"/>
      <c r="Z105" s="766"/>
      <c r="AA105" s="766"/>
      <c r="AB105" s="766"/>
      <c r="AC105" s="767"/>
      <c r="AD105" s="118"/>
      <c r="AE105" s="118"/>
      <c r="AF105" s="2"/>
      <c r="AG105" s="2"/>
      <c r="AH105" s="2"/>
      <c r="AI105" s="2"/>
      <c r="AJ105" s="844"/>
      <c r="AK105" s="845"/>
      <c r="AL105" s="845"/>
      <c r="AM105" s="845"/>
      <c r="AN105" s="845"/>
      <c r="AO105" s="845"/>
      <c r="AP105" s="845"/>
      <c r="AQ105" s="845"/>
      <c r="AR105" s="845"/>
      <c r="AS105" s="845"/>
      <c r="AT105" s="845"/>
      <c r="AU105" s="846"/>
      <c r="AV105" s="25"/>
      <c r="AW105" s="25"/>
      <c r="AX105" s="33"/>
      <c r="AY105" s="2"/>
      <c r="AZ105" s="844"/>
      <c r="BA105" s="845"/>
      <c r="BB105" s="845"/>
      <c r="BC105" s="845"/>
      <c r="BD105" s="845"/>
      <c r="BE105" s="845"/>
      <c r="BF105" s="845"/>
      <c r="BG105" s="845"/>
      <c r="BH105" s="845"/>
      <c r="BI105" s="845"/>
      <c r="BJ105" s="845"/>
      <c r="BK105" s="846"/>
    </row>
    <row r="106" spans="1:63" x14ac:dyDescent="0.15">
      <c r="A106" s="118"/>
      <c r="B106" s="765"/>
      <c r="C106" s="766"/>
      <c r="D106" s="766"/>
      <c r="E106" s="766"/>
      <c r="F106" s="766"/>
      <c r="G106" s="766"/>
      <c r="H106" s="766"/>
      <c r="I106" s="766"/>
      <c r="J106" s="766"/>
      <c r="K106" s="766"/>
      <c r="L106" s="766"/>
      <c r="M106" s="767"/>
      <c r="N106" s="337"/>
      <c r="O106" s="337"/>
      <c r="P106" s="180"/>
      <c r="Q106" s="118"/>
      <c r="R106" s="765"/>
      <c r="S106" s="766"/>
      <c r="T106" s="766"/>
      <c r="U106" s="766"/>
      <c r="V106" s="766"/>
      <c r="W106" s="766"/>
      <c r="X106" s="766"/>
      <c r="Y106" s="766"/>
      <c r="Z106" s="766"/>
      <c r="AA106" s="766"/>
      <c r="AB106" s="766"/>
      <c r="AC106" s="767"/>
      <c r="AD106" s="118"/>
      <c r="AE106" s="118"/>
      <c r="AF106" s="2"/>
      <c r="AG106" s="2"/>
      <c r="AH106" s="2"/>
      <c r="AI106" s="2"/>
      <c r="AJ106" s="844"/>
      <c r="AK106" s="845"/>
      <c r="AL106" s="845"/>
      <c r="AM106" s="845"/>
      <c r="AN106" s="845"/>
      <c r="AO106" s="845"/>
      <c r="AP106" s="845"/>
      <c r="AQ106" s="845"/>
      <c r="AR106" s="845"/>
      <c r="AS106" s="845"/>
      <c r="AT106" s="845"/>
      <c r="AU106" s="846"/>
      <c r="AV106" s="25"/>
      <c r="AW106" s="25"/>
      <c r="AX106" s="33"/>
      <c r="AY106" s="2"/>
      <c r="AZ106" s="844"/>
      <c r="BA106" s="845"/>
      <c r="BB106" s="845"/>
      <c r="BC106" s="845"/>
      <c r="BD106" s="845"/>
      <c r="BE106" s="845"/>
      <c r="BF106" s="845"/>
      <c r="BG106" s="845"/>
      <c r="BH106" s="845"/>
      <c r="BI106" s="845"/>
      <c r="BJ106" s="845"/>
      <c r="BK106" s="846"/>
    </row>
    <row r="107" spans="1:63" x14ac:dyDescent="0.15">
      <c r="A107" s="118"/>
      <c r="B107" s="765"/>
      <c r="C107" s="766"/>
      <c r="D107" s="766"/>
      <c r="E107" s="766"/>
      <c r="F107" s="766"/>
      <c r="G107" s="766"/>
      <c r="H107" s="766"/>
      <c r="I107" s="766"/>
      <c r="J107" s="766"/>
      <c r="K107" s="766"/>
      <c r="L107" s="766"/>
      <c r="M107" s="767"/>
      <c r="N107" s="337"/>
      <c r="O107" s="337"/>
      <c r="P107" s="180"/>
      <c r="Q107" s="118"/>
      <c r="R107" s="765"/>
      <c r="S107" s="766"/>
      <c r="T107" s="766"/>
      <c r="U107" s="766"/>
      <c r="V107" s="766"/>
      <c r="W107" s="766"/>
      <c r="X107" s="766"/>
      <c r="Y107" s="766"/>
      <c r="Z107" s="766"/>
      <c r="AA107" s="766"/>
      <c r="AB107" s="766"/>
      <c r="AC107" s="767"/>
      <c r="AD107" s="118"/>
      <c r="AE107" s="118"/>
      <c r="AF107" s="2"/>
      <c r="AG107" s="2"/>
      <c r="AH107" s="2"/>
      <c r="AI107" s="2"/>
      <c r="AJ107" s="844"/>
      <c r="AK107" s="845"/>
      <c r="AL107" s="845"/>
      <c r="AM107" s="845"/>
      <c r="AN107" s="845"/>
      <c r="AO107" s="845"/>
      <c r="AP107" s="845"/>
      <c r="AQ107" s="845"/>
      <c r="AR107" s="845"/>
      <c r="AS107" s="845"/>
      <c r="AT107" s="845"/>
      <c r="AU107" s="846"/>
      <c r="AV107" s="25"/>
      <c r="AW107" s="25"/>
      <c r="AX107" s="33"/>
      <c r="AY107" s="2"/>
      <c r="AZ107" s="844"/>
      <c r="BA107" s="845"/>
      <c r="BB107" s="845"/>
      <c r="BC107" s="845"/>
      <c r="BD107" s="845"/>
      <c r="BE107" s="845"/>
      <c r="BF107" s="845"/>
      <c r="BG107" s="845"/>
      <c r="BH107" s="845"/>
      <c r="BI107" s="845"/>
      <c r="BJ107" s="845"/>
      <c r="BK107" s="846"/>
    </row>
    <row r="108" spans="1:63" x14ac:dyDescent="0.15">
      <c r="A108" s="118"/>
      <c r="B108" s="768"/>
      <c r="C108" s="769"/>
      <c r="D108" s="769"/>
      <c r="E108" s="769"/>
      <c r="F108" s="769"/>
      <c r="G108" s="769"/>
      <c r="H108" s="769"/>
      <c r="I108" s="769"/>
      <c r="J108" s="769"/>
      <c r="K108" s="769"/>
      <c r="L108" s="769"/>
      <c r="M108" s="770"/>
      <c r="N108" s="337"/>
      <c r="O108" s="337"/>
      <c r="P108" s="180"/>
      <c r="Q108" s="118"/>
      <c r="R108" s="768"/>
      <c r="S108" s="769"/>
      <c r="T108" s="769"/>
      <c r="U108" s="769"/>
      <c r="V108" s="769"/>
      <c r="W108" s="769"/>
      <c r="X108" s="769"/>
      <c r="Y108" s="769"/>
      <c r="Z108" s="769"/>
      <c r="AA108" s="769"/>
      <c r="AB108" s="769"/>
      <c r="AC108" s="770"/>
      <c r="AD108" s="118"/>
      <c r="AE108" s="118"/>
      <c r="AF108" s="2"/>
      <c r="AG108" s="2"/>
      <c r="AH108" s="2"/>
      <c r="AI108" s="2"/>
      <c r="AJ108" s="847"/>
      <c r="AK108" s="848"/>
      <c r="AL108" s="848"/>
      <c r="AM108" s="848"/>
      <c r="AN108" s="848"/>
      <c r="AO108" s="848"/>
      <c r="AP108" s="848"/>
      <c r="AQ108" s="848"/>
      <c r="AR108" s="848"/>
      <c r="AS108" s="848"/>
      <c r="AT108" s="848"/>
      <c r="AU108" s="849"/>
      <c r="AV108" s="25"/>
      <c r="AW108" s="25"/>
      <c r="AX108" s="33"/>
      <c r="AY108" s="2"/>
      <c r="AZ108" s="847"/>
      <c r="BA108" s="848"/>
      <c r="BB108" s="848"/>
      <c r="BC108" s="848"/>
      <c r="BD108" s="848"/>
      <c r="BE108" s="848"/>
      <c r="BF108" s="848"/>
      <c r="BG108" s="848"/>
      <c r="BH108" s="848"/>
      <c r="BI108" s="848"/>
      <c r="BJ108" s="848"/>
      <c r="BK108" s="849"/>
    </row>
    <row r="109" spans="1:63" x14ac:dyDescent="0.15">
      <c r="A109" s="118"/>
      <c r="B109" s="180"/>
      <c r="C109" s="180"/>
      <c r="D109" s="180"/>
      <c r="E109" s="180"/>
      <c r="F109" s="180"/>
      <c r="G109" s="180"/>
      <c r="H109" s="180"/>
      <c r="I109" s="180"/>
      <c r="J109" s="180"/>
      <c r="K109" s="180"/>
      <c r="L109" s="180"/>
      <c r="M109" s="180"/>
      <c r="N109" s="180"/>
      <c r="O109" s="180"/>
      <c r="P109" s="180"/>
      <c r="Q109" s="118"/>
      <c r="R109" s="118"/>
      <c r="S109" s="118"/>
      <c r="T109" s="118"/>
      <c r="U109" s="118"/>
      <c r="V109" s="118"/>
      <c r="W109" s="118"/>
      <c r="X109" s="118"/>
      <c r="Y109" s="118"/>
      <c r="Z109" s="118"/>
      <c r="AA109" s="118"/>
      <c r="AB109" s="118"/>
      <c r="AC109" s="118"/>
      <c r="AD109" s="118"/>
      <c r="AE109" s="118"/>
      <c r="AF109" s="2"/>
      <c r="AG109" s="2"/>
      <c r="AH109" s="2"/>
      <c r="AI109" s="2"/>
      <c r="AJ109" s="33"/>
      <c r="AK109" s="33"/>
      <c r="AL109" s="33"/>
      <c r="AM109" s="33"/>
      <c r="AN109" s="33"/>
      <c r="AO109" s="33"/>
      <c r="AP109" s="33"/>
      <c r="AQ109" s="33"/>
      <c r="AR109" s="33"/>
      <c r="AS109" s="33"/>
      <c r="AT109" s="33"/>
      <c r="AU109" s="33"/>
      <c r="AV109" s="33"/>
      <c r="AW109" s="33"/>
      <c r="AX109" s="33"/>
      <c r="AY109" s="2"/>
      <c r="AZ109" s="2"/>
      <c r="BA109" s="2"/>
      <c r="BB109" s="2"/>
      <c r="BC109" s="2"/>
      <c r="BD109" s="2"/>
      <c r="BE109" s="2"/>
      <c r="BF109" s="2"/>
      <c r="BG109" s="2"/>
      <c r="BH109" s="2"/>
      <c r="BI109" s="2"/>
      <c r="BJ109" s="2"/>
      <c r="BK109" s="2"/>
    </row>
    <row r="110" spans="1:63" x14ac:dyDescent="0.15">
      <c r="A110" s="118"/>
      <c r="B110" s="180"/>
      <c r="C110" s="180"/>
      <c r="D110" s="180"/>
      <c r="E110" s="180"/>
      <c r="F110" s="180"/>
      <c r="G110" s="180"/>
      <c r="H110" s="180"/>
      <c r="I110" s="180"/>
      <c r="J110" s="180"/>
      <c r="K110" s="180"/>
      <c r="L110" s="180"/>
      <c r="M110" s="180"/>
      <c r="N110" s="180"/>
      <c r="O110" s="180"/>
      <c r="P110" s="180"/>
      <c r="Q110" s="118"/>
      <c r="R110" s="118"/>
      <c r="S110" s="118"/>
      <c r="T110" s="118"/>
      <c r="U110" s="118"/>
      <c r="V110" s="118"/>
      <c r="W110" s="118"/>
      <c r="X110" s="118"/>
      <c r="Y110" s="118"/>
      <c r="Z110" s="118"/>
      <c r="AA110" s="118"/>
      <c r="AB110" s="118"/>
      <c r="AC110" s="118"/>
      <c r="AD110" s="118"/>
      <c r="AE110" s="118"/>
      <c r="AF110" s="2"/>
      <c r="AG110" s="2"/>
      <c r="AH110" s="2"/>
      <c r="AI110" s="2"/>
      <c r="AJ110" s="33"/>
      <c r="AK110" s="33"/>
      <c r="AL110" s="33"/>
      <c r="AM110" s="33"/>
      <c r="AN110" s="33"/>
      <c r="AO110" s="33"/>
      <c r="AP110" s="33"/>
      <c r="AQ110" s="33"/>
      <c r="AR110" s="33"/>
      <c r="AS110" s="33"/>
      <c r="AT110" s="33"/>
      <c r="AU110" s="33"/>
      <c r="AV110" s="33"/>
      <c r="AW110" s="33"/>
      <c r="AX110" s="33"/>
      <c r="AY110" s="2"/>
      <c r="AZ110" s="2"/>
      <c r="BA110" s="2"/>
      <c r="BB110" s="2"/>
      <c r="BC110" s="2"/>
      <c r="BD110" s="2"/>
      <c r="BE110" s="2"/>
      <c r="BF110" s="2"/>
      <c r="BG110" s="2"/>
      <c r="BH110" s="2"/>
      <c r="BI110" s="2"/>
      <c r="BJ110" s="2"/>
      <c r="BK110" s="2"/>
    </row>
    <row r="111" spans="1:63" x14ac:dyDescent="0.15">
      <c r="A111" s="118"/>
      <c r="B111" s="180"/>
      <c r="C111" s="180"/>
      <c r="D111" s="180"/>
      <c r="E111" s="180"/>
      <c r="F111" s="180"/>
      <c r="G111" s="180"/>
      <c r="H111" s="180"/>
      <c r="I111" s="180"/>
      <c r="J111" s="180"/>
      <c r="K111" s="180"/>
      <c r="L111" s="180"/>
      <c r="M111" s="180"/>
      <c r="N111" s="180"/>
      <c r="O111" s="180"/>
      <c r="P111" s="180"/>
      <c r="Q111" s="118"/>
      <c r="R111" s="118"/>
      <c r="S111" s="118"/>
      <c r="T111" s="118"/>
      <c r="U111" s="118"/>
      <c r="V111" s="118"/>
      <c r="W111" s="118"/>
      <c r="X111" s="118"/>
      <c r="Y111" s="118"/>
      <c r="Z111" s="118"/>
      <c r="AA111" s="118"/>
      <c r="AB111" s="118"/>
      <c r="AC111" s="118"/>
      <c r="AD111" s="118"/>
      <c r="AE111" s="118"/>
      <c r="AF111" s="2"/>
      <c r="AG111" s="2"/>
      <c r="AH111" s="2"/>
      <c r="AI111" s="2"/>
      <c r="AJ111" s="33"/>
      <c r="AK111" s="33"/>
      <c r="AL111" s="33"/>
      <c r="AM111" s="33"/>
      <c r="AN111" s="33"/>
      <c r="AO111" s="33"/>
      <c r="AP111" s="33"/>
      <c r="AQ111" s="33"/>
      <c r="AR111" s="33"/>
      <c r="AS111" s="33"/>
      <c r="AT111" s="33"/>
      <c r="AU111" s="33"/>
      <c r="AV111" s="33"/>
      <c r="AW111" s="33"/>
      <c r="AX111" s="33"/>
      <c r="AY111" s="2"/>
      <c r="AZ111" s="2"/>
      <c r="BA111" s="2"/>
      <c r="BB111" s="2"/>
      <c r="BC111" s="2"/>
      <c r="BD111" s="2"/>
      <c r="BE111" s="2"/>
      <c r="BF111" s="2"/>
      <c r="BG111" s="2"/>
      <c r="BH111" s="2"/>
      <c r="BI111" s="2"/>
      <c r="BJ111" s="2"/>
      <c r="BK111" s="2"/>
    </row>
    <row r="112" spans="1:63" x14ac:dyDescent="0.15">
      <c r="A112" s="118"/>
      <c r="B112" s="762" t="s">
        <v>220</v>
      </c>
      <c r="C112" s="763"/>
      <c r="D112" s="763"/>
      <c r="E112" s="763"/>
      <c r="F112" s="763"/>
      <c r="G112" s="763"/>
      <c r="H112" s="763"/>
      <c r="I112" s="763"/>
      <c r="J112" s="763"/>
      <c r="K112" s="763"/>
      <c r="L112" s="763"/>
      <c r="M112" s="764"/>
      <c r="N112" s="337"/>
      <c r="O112" s="337"/>
      <c r="P112" s="180"/>
      <c r="Q112" s="118"/>
      <c r="R112" s="762" t="s">
        <v>220</v>
      </c>
      <c r="S112" s="763"/>
      <c r="T112" s="763"/>
      <c r="U112" s="763"/>
      <c r="V112" s="763"/>
      <c r="W112" s="763"/>
      <c r="X112" s="763"/>
      <c r="Y112" s="763"/>
      <c r="Z112" s="763"/>
      <c r="AA112" s="763"/>
      <c r="AB112" s="763"/>
      <c r="AC112" s="764"/>
      <c r="AD112" s="118"/>
      <c r="AE112" s="118"/>
      <c r="AF112" s="2"/>
      <c r="AG112" s="2"/>
      <c r="AH112" s="2"/>
      <c r="AI112" s="2"/>
      <c r="AJ112" s="841" t="s">
        <v>220</v>
      </c>
      <c r="AK112" s="842"/>
      <c r="AL112" s="842"/>
      <c r="AM112" s="842"/>
      <c r="AN112" s="842"/>
      <c r="AO112" s="842"/>
      <c r="AP112" s="842"/>
      <c r="AQ112" s="842"/>
      <c r="AR112" s="842"/>
      <c r="AS112" s="842"/>
      <c r="AT112" s="842"/>
      <c r="AU112" s="843"/>
      <c r="AV112" s="25"/>
      <c r="AW112" s="25"/>
      <c r="AX112" s="33"/>
      <c r="AY112" s="2"/>
      <c r="AZ112" s="841" t="s">
        <v>220</v>
      </c>
      <c r="BA112" s="842"/>
      <c r="BB112" s="842"/>
      <c r="BC112" s="842"/>
      <c r="BD112" s="842"/>
      <c r="BE112" s="842"/>
      <c r="BF112" s="842"/>
      <c r="BG112" s="842"/>
      <c r="BH112" s="842"/>
      <c r="BI112" s="842"/>
      <c r="BJ112" s="842"/>
      <c r="BK112" s="843"/>
    </row>
    <row r="113" spans="1:63" x14ac:dyDescent="0.15">
      <c r="A113" s="118"/>
      <c r="B113" s="765"/>
      <c r="C113" s="766"/>
      <c r="D113" s="766"/>
      <c r="E113" s="766"/>
      <c r="F113" s="766"/>
      <c r="G113" s="766"/>
      <c r="H113" s="766"/>
      <c r="I113" s="766"/>
      <c r="J113" s="766"/>
      <c r="K113" s="766"/>
      <c r="L113" s="766"/>
      <c r="M113" s="767"/>
      <c r="N113" s="337"/>
      <c r="O113" s="337"/>
      <c r="P113" s="180"/>
      <c r="Q113" s="118"/>
      <c r="R113" s="765"/>
      <c r="S113" s="766"/>
      <c r="T113" s="766"/>
      <c r="U113" s="766"/>
      <c r="V113" s="766"/>
      <c r="W113" s="766"/>
      <c r="X113" s="766"/>
      <c r="Y113" s="766"/>
      <c r="Z113" s="766"/>
      <c r="AA113" s="766"/>
      <c r="AB113" s="766"/>
      <c r="AC113" s="767"/>
      <c r="AD113" s="118"/>
      <c r="AE113" s="118"/>
      <c r="AF113" s="2"/>
      <c r="AG113" s="2"/>
      <c r="AH113" s="2"/>
      <c r="AI113" s="2"/>
      <c r="AJ113" s="844"/>
      <c r="AK113" s="845"/>
      <c r="AL113" s="845"/>
      <c r="AM113" s="845"/>
      <c r="AN113" s="845"/>
      <c r="AO113" s="845"/>
      <c r="AP113" s="845"/>
      <c r="AQ113" s="845"/>
      <c r="AR113" s="845"/>
      <c r="AS113" s="845"/>
      <c r="AT113" s="845"/>
      <c r="AU113" s="846"/>
      <c r="AV113" s="25"/>
      <c r="AW113" s="25"/>
      <c r="AX113" s="33"/>
      <c r="AY113" s="2"/>
      <c r="AZ113" s="844"/>
      <c r="BA113" s="845"/>
      <c r="BB113" s="845"/>
      <c r="BC113" s="845"/>
      <c r="BD113" s="845"/>
      <c r="BE113" s="845"/>
      <c r="BF113" s="845"/>
      <c r="BG113" s="845"/>
      <c r="BH113" s="845"/>
      <c r="BI113" s="845"/>
      <c r="BJ113" s="845"/>
      <c r="BK113" s="846"/>
    </row>
    <row r="114" spans="1:63" x14ac:dyDescent="0.15">
      <c r="A114" s="118"/>
      <c r="B114" s="765"/>
      <c r="C114" s="766"/>
      <c r="D114" s="766"/>
      <c r="E114" s="766"/>
      <c r="F114" s="766"/>
      <c r="G114" s="766"/>
      <c r="H114" s="766"/>
      <c r="I114" s="766"/>
      <c r="J114" s="766"/>
      <c r="K114" s="766"/>
      <c r="L114" s="766"/>
      <c r="M114" s="767"/>
      <c r="N114" s="337"/>
      <c r="O114" s="337"/>
      <c r="P114" s="180"/>
      <c r="Q114" s="118"/>
      <c r="R114" s="765"/>
      <c r="S114" s="766"/>
      <c r="T114" s="766"/>
      <c r="U114" s="766"/>
      <c r="V114" s="766"/>
      <c r="W114" s="766"/>
      <c r="X114" s="766"/>
      <c r="Y114" s="766"/>
      <c r="Z114" s="766"/>
      <c r="AA114" s="766"/>
      <c r="AB114" s="766"/>
      <c r="AC114" s="767"/>
      <c r="AD114" s="118"/>
      <c r="AE114" s="118"/>
      <c r="AF114" s="2"/>
      <c r="AG114" s="2"/>
      <c r="AH114" s="2"/>
      <c r="AI114" s="2"/>
      <c r="AJ114" s="844"/>
      <c r="AK114" s="845"/>
      <c r="AL114" s="845"/>
      <c r="AM114" s="845"/>
      <c r="AN114" s="845"/>
      <c r="AO114" s="845"/>
      <c r="AP114" s="845"/>
      <c r="AQ114" s="845"/>
      <c r="AR114" s="845"/>
      <c r="AS114" s="845"/>
      <c r="AT114" s="845"/>
      <c r="AU114" s="846"/>
      <c r="AV114" s="25"/>
      <c r="AW114" s="25"/>
      <c r="AX114" s="33"/>
      <c r="AY114" s="2"/>
      <c r="AZ114" s="844"/>
      <c r="BA114" s="845"/>
      <c r="BB114" s="845"/>
      <c r="BC114" s="845"/>
      <c r="BD114" s="845"/>
      <c r="BE114" s="845"/>
      <c r="BF114" s="845"/>
      <c r="BG114" s="845"/>
      <c r="BH114" s="845"/>
      <c r="BI114" s="845"/>
      <c r="BJ114" s="845"/>
      <c r="BK114" s="846"/>
    </row>
    <row r="115" spans="1:63" x14ac:dyDescent="0.15">
      <c r="A115" s="118"/>
      <c r="B115" s="765"/>
      <c r="C115" s="766"/>
      <c r="D115" s="766"/>
      <c r="E115" s="766"/>
      <c r="F115" s="766"/>
      <c r="G115" s="766"/>
      <c r="H115" s="766"/>
      <c r="I115" s="766"/>
      <c r="J115" s="766"/>
      <c r="K115" s="766"/>
      <c r="L115" s="766"/>
      <c r="M115" s="767"/>
      <c r="N115" s="337"/>
      <c r="O115" s="337"/>
      <c r="P115" s="180"/>
      <c r="Q115" s="118"/>
      <c r="R115" s="765"/>
      <c r="S115" s="766"/>
      <c r="T115" s="766"/>
      <c r="U115" s="766"/>
      <c r="V115" s="766"/>
      <c r="W115" s="766"/>
      <c r="X115" s="766"/>
      <c r="Y115" s="766"/>
      <c r="Z115" s="766"/>
      <c r="AA115" s="766"/>
      <c r="AB115" s="766"/>
      <c r="AC115" s="767"/>
      <c r="AD115" s="118"/>
      <c r="AE115" s="118"/>
      <c r="AF115" s="2"/>
      <c r="AG115" s="2"/>
      <c r="AH115" s="2"/>
      <c r="AI115" s="2"/>
      <c r="AJ115" s="844"/>
      <c r="AK115" s="845"/>
      <c r="AL115" s="845"/>
      <c r="AM115" s="845"/>
      <c r="AN115" s="845"/>
      <c r="AO115" s="845"/>
      <c r="AP115" s="845"/>
      <c r="AQ115" s="845"/>
      <c r="AR115" s="845"/>
      <c r="AS115" s="845"/>
      <c r="AT115" s="845"/>
      <c r="AU115" s="846"/>
      <c r="AV115" s="25"/>
      <c r="AW115" s="25"/>
      <c r="AX115" s="33"/>
      <c r="AY115" s="2"/>
      <c r="AZ115" s="844"/>
      <c r="BA115" s="845"/>
      <c r="BB115" s="845"/>
      <c r="BC115" s="845"/>
      <c r="BD115" s="845"/>
      <c r="BE115" s="845"/>
      <c r="BF115" s="845"/>
      <c r="BG115" s="845"/>
      <c r="BH115" s="845"/>
      <c r="BI115" s="845"/>
      <c r="BJ115" s="845"/>
      <c r="BK115" s="846"/>
    </row>
    <row r="116" spans="1:63" x14ac:dyDescent="0.15">
      <c r="A116" s="118"/>
      <c r="B116" s="765"/>
      <c r="C116" s="766"/>
      <c r="D116" s="766"/>
      <c r="E116" s="766"/>
      <c r="F116" s="766"/>
      <c r="G116" s="766"/>
      <c r="H116" s="766"/>
      <c r="I116" s="766"/>
      <c r="J116" s="766"/>
      <c r="K116" s="766"/>
      <c r="L116" s="766"/>
      <c r="M116" s="767"/>
      <c r="N116" s="337"/>
      <c r="O116" s="337"/>
      <c r="P116" s="180"/>
      <c r="Q116" s="118"/>
      <c r="R116" s="765"/>
      <c r="S116" s="766"/>
      <c r="T116" s="766"/>
      <c r="U116" s="766"/>
      <c r="V116" s="766"/>
      <c r="W116" s="766"/>
      <c r="X116" s="766"/>
      <c r="Y116" s="766"/>
      <c r="Z116" s="766"/>
      <c r="AA116" s="766"/>
      <c r="AB116" s="766"/>
      <c r="AC116" s="767"/>
      <c r="AD116" s="118"/>
      <c r="AE116" s="118"/>
      <c r="AF116" s="2"/>
      <c r="AG116" s="2"/>
      <c r="AH116" s="2"/>
      <c r="AI116" s="2"/>
      <c r="AJ116" s="844"/>
      <c r="AK116" s="845"/>
      <c r="AL116" s="845"/>
      <c r="AM116" s="845"/>
      <c r="AN116" s="845"/>
      <c r="AO116" s="845"/>
      <c r="AP116" s="845"/>
      <c r="AQ116" s="845"/>
      <c r="AR116" s="845"/>
      <c r="AS116" s="845"/>
      <c r="AT116" s="845"/>
      <c r="AU116" s="846"/>
      <c r="AV116" s="25"/>
      <c r="AW116" s="25"/>
      <c r="AX116" s="33"/>
      <c r="AY116" s="2"/>
      <c r="AZ116" s="844"/>
      <c r="BA116" s="845"/>
      <c r="BB116" s="845"/>
      <c r="BC116" s="845"/>
      <c r="BD116" s="845"/>
      <c r="BE116" s="845"/>
      <c r="BF116" s="845"/>
      <c r="BG116" s="845"/>
      <c r="BH116" s="845"/>
      <c r="BI116" s="845"/>
      <c r="BJ116" s="845"/>
      <c r="BK116" s="846"/>
    </row>
    <row r="117" spans="1:63" x14ac:dyDescent="0.15">
      <c r="A117" s="118"/>
      <c r="B117" s="765"/>
      <c r="C117" s="766"/>
      <c r="D117" s="766"/>
      <c r="E117" s="766"/>
      <c r="F117" s="766"/>
      <c r="G117" s="766"/>
      <c r="H117" s="766"/>
      <c r="I117" s="766"/>
      <c r="J117" s="766"/>
      <c r="K117" s="766"/>
      <c r="L117" s="766"/>
      <c r="M117" s="767"/>
      <c r="N117" s="337"/>
      <c r="O117" s="337"/>
      <c r="P117" s="180"/>
      <c r="Q117" s="118"/>
      <c r="R117" s="765"/>
      <c r="S117" s="766"/>
      <c r="T117" s="766"/>
      <c r="U117" s="766"/>
      <c r="V117" s="766"/>
      <c r="W117" s="766"/>
      <c r="X117" s="766"/>
      <c r="Y117" s="766"/>
      <c r="Z117" s="766"/>
      <c r="AA117" s="766"/>
      <c r="AB117" s="766"/>
      <c r="AC117" s="767"/>
      <c r="AD117" s="118"/>
      <c r="AE117" s="118"/>
      <c r="AF117" s="2"/>
      <c r="AG117" s="2"/>
      <c r="AH117" s="2"/>
      <c r="AI117" s="2"/>
      <c r="AJ117" s="844"/>
      <c r="AK117" s="845"/>
      <c r="AL117" s="845"/>
      <c r="AM117" s="845"/>
      <c r="AN117" s="845"/>
      <c r="AO117" s="845"/>
      <c r="AP117" s="845"/>
      <c r="AQ117" s="845"/>
      <c r="AR117" s="845"/>
      <c r="AS117" s="845"/>
      <c r="AT117" s="845"/>
      <c r="AU117" s="846"/>
      <c r="AV117" s="25"/>
      <c r="AW117" s="25"/>
      <c r="AX117" s="33"/>
      <c r="AY117" s="2"/>
      <c r="AZ117" s="844"/>
      <c r="BA117" s="845"/>
      <c r="BB117" s="845"/>
      <c r="BC117" s="845"/>
      <c r="BD117" s="845"/>
      <c r="BE117" s="845"/>
      <c r="BF117" s="845"/>
      <c r="BG117" s="845"/>
      <c r="BH117" s="845"/>
      <c r="BI117" s="845"/>
      <c r="BJ117" s="845"/>
      <c r="BK117" s="846"/>
    </row>
    <row r="118" spans="1:63" x14ac:dyDescent="0.15">
      <c r="A118" s="118"/>
      <c r="B118" s="765"/>
      <c r="C118" s="766"/>
      <c r="D118" s="766"/>
      <c r="E118" s="766"/>
      <c r="F118" s="766"/>
      <c r="G118" s="766"/>
      <c r="H118" s="766"/>
      <c r="I118" s="766"/>
      <c r="J118" s="766"/>
      <c r="K118" s="766"/>
      <c r="L118" s="766"/>
      <c r="M118" s="767"/>
      <c r="N118" s="337"/>
      <c r="O118" s="337"/>
      <c r="P118" s="180"/>
      <c r="Q118" s="118"/>
      <c r="R118" s="765"/>
      <c r="S118" s="766"/>
      <c r="T118" s="766"/>
      <c r="U118" s="766"/>
      <c r="V118" s="766"/>
      <c r="W118" s="766"/>
      <c r="X118" s="766"/>
      <c r="Y118" s="766"/>
      <c r="Z118" s="766"/>
      <c r="AA118" s="766"/>
      <c r="AB118" s="766"/>
      <c r="AC118" s="767"/>
      <c r="AD118" s="118"/>
      <c r="AE118" s="118"/>
      <c r="AF118" s="2"/>
      <c r="AG118" s="2"/>
      <c r="AH118" s="2"/>
      <c r="AI118" s="2"/>
      <c r="AJ118" s="844"/>
      <c r="AK118" s="845"/>
      <c r="AL118" s="845"/>
      <c r="AM118" s="845"/>
      <c r="AN118" s="845"/>
      <c r="AO118" s="845"/>
      <c r="AP118" s="845"/>
      <c r="AQ118" s="845"/>
      <c r="AR118" s="845"/>
      <c r="AS118" s="845"/>
      <c r="AT118" s="845"/>
      <c r="AU118" s="846"/>
      <c r="AV118" s="25"/>
      <c r="AW118" s="25"/>
      <c r="AX118" s="33"/>
      <c r="AY118" s="2"/>
      <c r="AZ118" s="844"/>
      <c r="BA118" s="845"/>
      <c r="BB118" s="845"/>
      <c r="BC118" s="845"/>
      <c r="BD118" s="845"/>
      <c r="BE118" s="845"/>
      <c r="BF118" s="845"/>
      <c r="BG118" s="845"/>
      <c r="BH118" s="845"/>
      <c r="BI118" s="845"/>
      <c r="BJ118" s="845"/>
      <c r="BK118" s="846"/>
    </row>
    <row r="119" spans="1:63" x14ac:dyDescent="0.15">
      <c r="A119" s="118"/>
      <c r="B119" s="765"/>
      <c r="C119" s="766"/>
      <c r="D119" s="766"/>
      <c r="E119" s="766"/>
      <c r="F119" s="766"/>
      <c r="G119" s="766"/>
      <c r="H119" s="766"/>
      <c r="I119" s="766"/>
      <c r="J119" s="766"/>
      <c r="K119" s="766"/>
      <c r="L119" s="766"/>
      <c r="M119" s="767"/>
      <c r="N119" s="337"/>
      <c r="O119" s="337"/>
      <c r="P119" s="180"/>
      <c r="Q119" s="118"/>
      <c r="R119" s="765"/>
      <c r="S119" s="766"/>
      <c r="T119" s="766"/>
      <c r="U119" s="766"/>
      <c r="V119" s="766"/>
      <c r="W119" s="766"/>
      <c r="X119" s="766"/>
      <c r="Y119" s="766"/>
      <c r="Z119" s="766"/>
      <c r="AA119" s="766"/>
      <c r="AB119" s="766"/>
      <c r="AC119" s="767"/>
      <c r="AD119" s="118"/>
      <c r="AE119" s="118"/>
      <c r="AF119" s="2"/>
      <c r="AG119" s="2"/>
      <c r="AH119" s="2"/>
      <c r="AI119" s="2"/>
      <c r="AJ119" s="844"/>
      <c r="AK119" s="845"/>
      <c r="AL119" s="845"/>
      <c r="AM119" s="845"/>
      <c r="AN119" s="845"/>
      <c r="AO119" s="845"/>
      <c r="AP119" s="845"/>
      <c r="AQ119" s="845"/>
      <c r="AR119" s="845"/>
      <c r="AS119" s="845"/>
      <c r="AT119" s="845"/>
      <c r="AU119" s="846"/>
      <c r="AV119" s="25"/>
      <c r="AW119" s="25"/>
      <c r="AX119" s="33"/>
      <c r="AY119" s="2"/>
      <c r="AZ119" s="844"/>
      <c r="BA119" s="845"/>
      <c r="BB119" s="845"/>
      <c r="BC119" s="845"/>
      <c r="BD119" s="845"/>
      <c r="BE119" s="845"/>
      <c r="BF119" s="845"/>
      <c r="BG119" s="845"/>
      <c r="BH119" s="845"/>
      <c r="BI119" s="845"/>
      <c r="BJ119" s="845"/>
      <c r="BK119" s="846"/>
    </row>
    <row r="120" spans="1:63" x14ac:dyDescent="0.15">
      <c r="A120" s="118"/>
      <c r="B120" s="765"/>
      <c r="C120" s="766"/>
      <c r="D120" s="766"/>
      <c r="E120" s="766"/>
      <c r="F120" s="766"/>
      <c r="G120" s="766"/>
      <c r="H120" s="766"/>
      <c r="I120" s="766"/>
      <c r="J120" s="766"/>
      <c r="K120" s="766"/>
      <c r="L120" s="766"/>
      <c r="M120" s="767"/>
      <c r="N120" s="337"/>
      <c r="O120" s="337"/>
      <c r="P120" s="180"/>
      <c r="Q120" s="118"/>
      <c r="R120" s="765"/>
      <c r="S120" s="766"/>
      <c r="T120" s="766"/>
      <c r="U120" s="766"/>
      <c r="V120" s="766"/>
      <c r="W120" s="766"/>
      <c r="X120" s="766"/>
      <c r="Y120" s="766"/>
      <c r="Z120" s="766"/>
      <c r="AA120" s="766"/>
      <c r="AB120" s="766"/>
      <c r="AC120" s="767"/>
      <c r="AD120" s="118"/>
      <c r="AE120" s="118"/>
      <c r="AF120" s="2"/>
      <c r="AG120" s="2"/>
      <c r="AH120" s="2"/>
      <c r="AI120" s="2"/>
      <c r="AJ120" s="844"/>
      <c r="AK120" s="845"/>
      <c r="AL120" s="845"/>
      <c r="AM120" s="845"/>
      <c r="AN120" s="845"/>
      <c r="AO120" s="845"/>
      <c r="AP120" s="845"/>
      <c r="AQ120" s="845"/>
      <c r="AR120" s="845"/>
      <c r="AS120" s="845"/>
      <c r="AT120" s="845"/>
      <c r="AU120" s="846"/>
      <c r="AV120" s="25"/>
      <c r="AW120" s="25"/>
      <c r="AX120" s="33"/>
      <c r="AY120" s="2"/>
      <c r="AZ120" s="844"/>
      <c r="BA120" s="845"/>
      <c r="BB120" s="845"/>
      <c r="BC120" s="845"/>
      <c r="BD120" s="845"/>
      <c r="BE120" s="845"/>
      <c r="BF120" s="845"/>
      <c r="BG120" s="845"/>
      <c r="BH120" s="845"/>
      <c r="BI120" s="845"/>
      <c r="BJ120" s="845"/>
      <c r="BK120" s="846"/>
    </row>
    <row r="121" spans="1:63" x14ac:dyDescent="0.15">
      <c r="A121" s="118"/>
      <c r="B121" s="765"/>
      <c r="C121" s="766"/>
      <c r="D121" s="766"/>
      <c r="E121" s="766"/>
      <c r="F121" s="766"/>
      <c r="G121" s="766"/>
      <c r="H121" s="766"/>
      <c r="I121" s="766"/>
      <c r="J121" s="766"/>
      <c r="K121" s="766"/>
      <c r="L121" s="766"/>
      <c r="M121" s="767"/>
      <c r="N121" s="337"/>
      <c r="O121" s="337"/>
      <c r="P121" s="180"/>
      <c r="Q121" s="118"/>
      <c r="R121" s="765"/>
      <c r="S121" s="766"/>
      <c r="T121" s="766"/>
      <c r="U121" s="766"/>
      <c r="V121" s="766"/>
      <c r="W121" s="766"/>
      <c r="X121" s="766"/>
      <c r="Y121" s="766"/>
      <c r="Z121" s="766"/>
      <c r="AA121" s="766"/>
      <c r="AB121" s="766"/>
      <c r="AC121" s="767"/>
      <c r="AD121" s="118"/>
      <c r="AE121" s="118"/>
      <c r="AF121" s="2"/>
      <c r="AG121" s="2"/>
      <c r="AH121" s="2"/>
      <c r="AI121" s="2"/>
      <c r="AJ121" s="844"/>
      <c r="AK121" s="845"/>
      <c r="AL121" s="845"/>
      <c r="AM121" s="845"/>
      <c r="AN121" s="845"/>
      <c r="AO121" s="845"/>
      <c r="AP121" s="845"/>
      <c r="AQ121" s="845"/>
      <c r="AR121" s="845"/>
      <c r="AS121" s="845"/>
      <c r="AT121" s="845"/>
      <c r="AU121" s="846"/>
      <c r="AV121" s="25"/>
      <c r="AW121" s="25"/>
      <c r="AX121" s="33"/>
      <c r="AY121" s="2"/>
      <c r="AZ121" s="844"/>
      <c r="BA121" s="845"/>
      <c r="BB121" s="845"/>
      <c r="BC121" s="845"/>
      <c r="BD121" s="845"/>
      <c r="BE121" s="845"/>
      <c r="BF121" s="845"/>
      <c r="BG121" s="845"/>
      <c r="BH121" s="845"/>
      <c r="BI121" s="845"/>
      <c r="BJ121" s="845"/>
      <c r="BK121" s="846"/>
    </row>
    <row r="122" spans="1:63" x14ac:dyDescent="0.15">
      <c r="A122" s="118"/>
      <c r="B122" s="768"/>
      <c r="C122" s="769"/>
      <c r="D122" s="769"/>
      <c r="E122" s="769"/>
      <c r="F122" s="769"/>
      <c r="G122" s="769"/>
      <c r="H122" s="769"/>
      <c r="I122" s="769"/>
      <c r="J122" s="769"/>
      <c r="K122" s="769"/>
      <c r="L122" s="769"/>
      <c r="M122" s="770"/>
      <c r="N122" s="337"/>
      <c r="O122" s="337"/>
      <c r="P122" s="180"/>
      <c r="Q122" s="118"/>
      <c r="R122" s="768"/>
      <c r="S122" s="769"/>
      <c r="T122" s="769"/>
      <c r="U122" s="769"/>
      <c r="V122" s="769"/>
      <c r="W122" s="769"/>
      <c r="X122" s="769"/>
      <c r="Y122" s="769"/>
      <c r="Z122" s="769"/>
      <c r="AA122" s="769"/>
      <c r="AB122" s="769"/>
      <c r="AC122" s="770"/>
      <c r="AD122" s="118"/>
      <c r="AE122" s="118"/>
      <c r="AF122" s="2"/>
      <c r="AG122" s="2"/>
      <c r="AH122" s="2"/>
      <c r="AI122" s="2"/>
      <c r="AJ122" s="847"/>
      <c r="AK122" s="848"/>
      <c r="AL122" s="848"/>
      <c r="AM122" s="848"/>
      <c r="AN122" s="848"/>
      <c r="AO122" s="848"/>
      <c r="AP122" s="848"/>
      <c r="AQ122" s="848"/>
      <c r="AR122" s="848"/>
      <c r="AS122" s="848"/>
      <c r="AT122" s="848"/>
      <c r="AU122" s="849"/>
      <c r="AV122" s="25"/>
      <c r="AW122" s="25"/>
      <c r="AX122" s="33"/>
      <c r="AY122" s="2"/>
      <c r="AZ122" s="847"/>
      <c r="BA122" s="848"/>
      <c r="BB122" s="848"/>
      <c r="BC122" s="848"/>
      <c r="BD122" s="848"/>
      <c r="BE122" s="848"/>
      <c r="BF122" s="848"/>
      <c r="BG122" s="848"/>
      <c r="BH122" s="848"/>
      <c r="BI122" s="848"/>
      <c r="BJ122" s="848"/>
      <c r="BK122" s="849"/>
    </row>
    <row r="123" spans="1:63" x14ac:dyDescent="0.15">
      <c r="A123" s="118"/>
      <c r="B123" s="180"/>
      <c r="C123" s="180"/>
      <c r="D123" s="766"/>
      <c r="E123" s="766"/>
      <c r="F123" s="766"/>
      <c r="G123" s="766"/>
      <c r="H123" s="766"/>
      <c r="I123" s="180"/>
      <c r="J123" s="180"/>
      <c r="K123" s="180"/>
      <c r="L123" s="180"/>
      <c r="M123" s="180"/>
      <c r="N123" s="180"/>
      <c r="O123" s="180"/>
      <c r="P123" s="180"/>
      <c r="Q123" s="118"/>
      <c r="R123" s="118"/>
      <c r="S123" s="118"/>
      <c r="T123" s="118"/>
      <c r="U123" s="118"/>
      <c r="V123" s="118"/>
      <c r="W123" s="118"/>
      <c r="X123" s="118"/>
      <c r="Y123" s="118"/>
      <c r="Z123" s="118"/>
      <c r="AA123" s="118"/>
      <c r="AB123" s="118"/>
      <c r="AC123" s="118"/>
      <c r="AD123" s="118"/>
      <c r="AE123" s="118"/>
      <c r="AF123" s="2"/>
      <c r="AG123" s="2"/>
      <c r="AH123" s="2"/>
      <c r="AI123" s="2"/>
      <c r="AJ123" s="2"/>
      <c r="AK123" s="2"/>
      <c r="AL123" s="793"/>
      <c r="AM123" s="793"/>
      <c r="AN123" s="793"/>
      <c r="AO123" s="178"/>
      <c r="AP123" s="2"/>
      <c r="AQ123" s="2"/>
      <c r="AR123" s="2"/>
      <c r="AS123" s="2"/>
      <c r="AT123" s="2"/>
      <c r="AU123" s="2"/>
      <c r="AV123" s="2"/>
      <c r="AW123" s="2"/>
      <c r="AX123" s="2"/>
      <c r="AY123" s="2"/>
      <c r="AZ123" s="2"/>
      <c r="BA123" s="2"/>
      <c r="BB123" s="2"/>
      <c r="BC123" s="2"/>
      <c r="BD123" s="2"/>
      <c r="BE123" s="2"/>
      <c r="BF123" s="2"/>
      <c r="BG123" s="2"/>
      <c r="BH123" s="2"/>
      <c r="BI123" s="2"/>
      <c r="BJ123" s="2"/>
      <c r="BK123" s="2"/>
    </row>
    <row r="124" spans="1:63" ht="18" customHeight="1" x14ac:dyDescent="0.15">
      <c r="A124" s="118"/>
      <c r="B124" s="118"/>
      <c r="C124" s="309" t="s">
        <v>221</v>
      </c>
      <c r="D124" s="309" t="s">
        <v>222</v>
      </c>
      <c r="E124" s="309"/>
      <c r="F124" s="309"/>
      <c r="G124" s="419"/>
      <c r="H124" s="419"/>
      <c r="I124" s="419"/>
      <c r="J124" s="419"/>
      <c r="K124" s="419"/>
      <c r="L124" s="419"/>
      <c r="M124" s="419"/>
      <c r="N124" s="419"/>
      <c r="O124" s="419"/>
      <c r="P124" s="419"/>
      <c r="Q124" s="419"/>
      <c r="R124" s="419"/>
      <c r="S124" s="419"/>
      <c r="T124" s="419"/>
      <c r="U124" s="419"/>
      <c r="V124" s="419"/>
      <c r="W124" s="419"/>
      <c r="X124" s="419"/>
      <c r="Y124" s="419"/>
      <c r="Z124" s="419"/>
      <c r="AA124" s="419"/>
      <c r="AB124" s="419"/>
      <c r="AC124" s="419"/>
      <c r="AD124" s="419"/>
      <c r="AE124" s="118"/>
      <c r="AF124" s="2"/>
      <c r="AG124" s="2"/>
      <c r="AH124" s="2"/>
      <c r="AI124" s="2"/>
      <c r="AJ124" s="2"/>
      <c r="AK124" s="85" t="s">
        <v>221</v>
      </c>
      <c r="AL124" s="85" t="s">
        <v>222</v>
      </c>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row>
    <row r="125" spans="1:63" ht="18" customHeight="1" x14ac:dyDescent="0.15">
      <c r="A125" s="118"/>
      <c r="B125" s="118"/>
      <c r="C125" s="309" t="s">
        <v>221</v>
      </c>
      <c r="D125" s="309" t="s">
        <v>255</v>
      </c>
      <c r="E125" s="309"/>
      <c r="F125" s="309"/>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118"/>
      <c r="AF125" s="2"/>
      <c r="AG125" s="2"/>
      <c r="AH125" s="2"/>
      <c r="AI125" s="2"/>
      <c r="AJ125" s="2"/>
      <c r="AK125" s="85" t="s">
        <v>221</v>
      </c>
      <c r="AL125" s="85" t="s">
        <v>223</v>
      </c>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row>
    <row r="126" spans="1:63" ht="18" customHeight="1" x14ac:dyDescent="0.15">
      <c r="A126" s="118"/>
      <c r="B126" s="118"/>
      <c r="C126" s="309" t="s">
        <v>221</v>
      </c>
      <c r="D126" s="771" t="s">
        <v>224</v>
      </c>
      <c r="E126" s="771"/>
      <c r="F126" s="771"/>
      <c r="G126" s="771"/>
      <c r="H126" s="771"/>
      <c r="I126" s="771"/>
      <c r="J126" s="771"/>
      <c r="K126" s="771"/>
      <c r="L126" s="771"/>
      <c r="M126" s="771"/>
      <c r="N126" s="771"/>
      <c r="O126" s="771"/>
      <c r="P126" s="771"/>
      <c r="Q126" s="771"/>
      <c r="R126" s="771"/>
      <c r="S126" s="771"/>
      <c r="T126" s="771"/>
      <c r="U126" s="771"/>
      <c r="V126" s="771"/>
      <c r="W126" s="771"/>
      <c r="X126" s="771"/>
      <c r="Y126" s="771"/>
      <c r="Z126" s="771"/>
      <c r="AA126" s="771"/>
      <c r="AB126" s="771"/>
      <c r="AC126" s="771"/>
      <c r="AD126" s="771"/>
      <c r="AE126" s="118"/>
      <c r="AF126" s="2"/>
      <c r="AG126" s="2"/>
      <c r="AH126" s="2"/>
      <c r="AI126" s="2"/>
      <c r="AJ126" s="2"/>
      <c r="AK126" s="85" t="s">
        <v>221</v>
      </c>
      <c r="AL126" s="890" t="s">
        <v>224</v>
      </c>
      <c r="AM126" s="890"/>
      <c r="AN126" s="890"/>
      <c r="AO126" s="890"/>
      <c r="AP126" s="890"/>
      <c r="AQ126" s="890"/>
      <c r="AR126" s="890"/>
      <c r="AS126" s="890"/>
      <c r="AT126" s="890"/>
      <c r="AU126" s="890"/>
      <c r="AV126" s="890"/>
      <c r="AW126" s="890"/>
      <c r="AX126" s="890"/>
      <c r="AY126" s="890"/>
      <c r="AZ126" s="890"/>
      <c r="BA126" s="890"/>
      <c r="BB126" s="890"/>
      <c r="BC126" s="890"/>
      <c r="BD126" s="890"/>
      <c r="BE126" s="890"/>
      <c r="BF126" s="890"/>
      <c r="BG126" s="890"/>
      <c r="BH126" s="890"/>
      <c r="BI126" s="890"/>
      <c r="BJ126" s="890"/>
      <c r="BK126" s="890"/>
    </row>
    <row r="127" spans="1:63" ht="18" customHeight="1" x14ac:dyDescent="0.15">
      <c r="A127" s="118"/>
      <c r="B127" s="118"/>
      <c r="C127" s="275"/>
      <c r="D127" s="902" t="s">
        <v>225</v>
      </c>
      <c r="E127" s="902"/>
      <c r="F127" s="902"/>
      <c r="G127" s="902"/>
      <c r="H127" s="902"/>
      <c r="I127" s="902"/>
      <c r="J127" s="902"/>
      <c r="K127" s="902"/>
      <c r="L127" s="902"/>
      <c r="M127" s="902"/>
      <c r="N127" s="902"/>
      <c r="O127" s="118"/>
      <c r="P127" s="118"/>
      <c r="Q127" s="118"/>
      <c r="R127" s="118"/>
      <c r="S127" s="118"/>
      <c r="T127" s="118"/>
      <c r="U127" s="118"/>
      <c r="V127" s="118"/>
      <c r="W127" s="118"/>
      <c r="X127" s="118"/>
      <c r="Y127" s="118"/>
      <c r="Z127" s="118"/>
      <c r="AA127" s="118"/>
      <c r="AB127" s="118"/>
      <c r="AC127" s="118"/>
      <c r="AD127" s="118"/>
      <c r="AE127" s="118"/>
      <c r="AF127" s="2"/>
      <c r="AG127" s="2"/>
      <c r="AH127" s="2"/>
      <c r="AI127" s="2"/>
      <c r="AJ127" s="2"/>
      <c r="AK127" s="6"/>
      <c r="AL127" s="6" t="s">
        <v>225</v>
      </c>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row>
    <row r="128" spans="1:63" ht="18" customHeight="1" x14ac:dyDescent="0.15"/>
    <row r="140" spans="1:66" x14ac:dyDescent="0.15">
      <c r="A140" s="271" t="s">
        <v>226</v>
      </c>
      <c r="AJ140" t="s">
        <v>226</v>
      </c>
    </row>
    <row r="143" spans="1:66" ht="17.25" x14ac:dyDescent="0.15">
      <c r="A143" s="506" t="s">
        <v>227</v>
      </c>
      <c r="B143" s="506"/>
      <c r="C143" s="506"/>
      <c r="D143" s="506"/>
      <c r="E143" s="506"/>
      <c r="F143" s="506"/>
      <c r="G143" s="506"/>
      <c r="H143" s="506"/>
      <c r="I143" s="506"/>
      <c r="J143" s="506"/>
      <c r="K143" s="506"/>
      <c r="L143" s="506"/>
      <c r="M143" s="506"/>
      <c r="N143" s="506"/>
      <c r="O143" s="506"/>
      <c r="P143" s="506"/>
      <c r="Q143" s="506"/>
      <c r="R143" s="506"/>
      <c r="S143" s="506"/>
      <c r="T143" s="506"/>
      <c r="U143" s="506"/>
      <c r="V143" s="506"/>
      <c r="W143" s="506"/>
      <c r="X143" s="506"/>
      <c r="Y143" s="506"/>
      <c r="Z143" s="506"/>
      <c r="AA143" s="506"/>
      <c r="AB143" s="506"/>
      <c r="AC143" s="506"/>
      <c r="AD143" s="506"/>
      <c r="AE143" s="506"/>
      <c r="AF143" s="506"/>
      <c r="AG143" s="28"/>
      <c r="AJ143" s="506" t="s">
        <v>227</v>
      </c>
      <c r="AK143" s="506"/>
      <c r="AL143" s="506"/>
      <c r="AM143" s="506"/>
      <c r="AN143" s="506"/>
      <c r="AO143" s="506"/>
      <c r="AP143" s="506"/>
      <c r="AQ143" s="506"/>
      <c r="AR143" s="506"/>
      <c r="AS143" s="506"/>
      <c r="AT143" s="506"/>
      <c r="AU143" s="506"/>
      <c r="AV143" s="506"/>
      <c r="AW143" s="506"/>
      <c r="AX143" s="506"/>
      <c r="AY143" s="506"/>
      <c r="AZ143" s="506"/>
      <c r="BA143" s="506"/>
      <c r="BB143" s="506"/>
      <c r="BC143" s="506"/>
      <c r="BD143" s="506"/>
      <c r="BE143" s="506"/>
      <c r="BF143" s="506"/>
      <c r="BG143" s="506"/>
      <c r="BH143" s="506"/>
      <c r="BI143" s="506"/>
      <c r="BJ143" s="506"/>
      <c r="BK143" s="506"/>
      <c r="BL143" s="506"/>
      <c r="BM143" s="506"/>
      <c r="BN143" s="506"/>
    </row>
    <row r="144" spans="1:66" ht="17.25" x14ac:dyDescent="0.15">
      <c r="A144" s="342"/>
      <c r="B144" s="342"/>
      <c r="C144" s="342"/>
      <c r="D144" s="342"/>
      <c r="E144" s="342"/>
      <c r="F144" s="342"/>
      <c r="G144" s="342"/>
      <c r="H144" s="342"/>
      <c r="I144" s="342"/>
      <c r="J144" s="342"/>
      <c r="K144" s="342"/>
      <c r="L144" s="342"/>
      <c r="M144" s="342"/>
      <c r="N144" s="342"/>
      <c r="O144" s="342"/>
      <c r="P144" s="342"/>
      <c r="Q144" s="342"/>
      <c r="R144" s="342"/>
      <c r="S144" s="342"/>
      <c r="T144" s="342"/>
      <c r="U144" s="342"/>
      <c r="V144" s="342"/>
      <c r="W144" s="342"/>
      <c r="X144" s="342"/>
      <c r="Y144" s="342"/>
      <c r="Z144" s="342"/>
      <c r="AA144" s="342"/>
      <c r="AB144" s="342"/>
      <c r="AC144" s="342"/>
      <c r="AD144" s="342"/>
      <c r="AE144" s="342"/>
      <c r="AF144" s="28"/>
      <c r="AG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row>
    <row r="146" spans="1:69" x14ac:dyDescent="0.15">
      <c r="A146" s="118" t="s">
        <v>140</v>
      </c>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2"/>
      <c r="AG146" s="2"/>
      <c r="AH146" s="2"/>
      <c r="AI146" s="2"/>
      <c r="AJ146" s="2" t="s">
        <v>140</v>
      </c>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row>
    <row r="147" spans="1:69" ht="20.25" customHeight="1" x14ac:dyDescent="0.15">
      <c r="A147" s="704" t="s">
        <v>141</v>
      </c>
      <c r="B147" s="705"/>
      <c r="C147" s="705"/>
      <c r="D147" s="705"/>
      <c r="E147" s="705"/>
      <c r="F147" s="705"/>
      <c r="G147" s="705"/>
      <c r="H147" s="705"/>
      <c r="I147" s="705"/>
      <c r="J147" s="705"/>
      <c r="K147" s="705"/>
      <c r="L147" s="705"/>
      <c r="M147" s="705"/>
      <c r="N147" s="705"/>
      <c r="O147" s="706"/>
      <c r="P147" s="704" t="s">
        <v>228</v>
      </c>
      <c r="Q147" s="705"/>
      <c r="R147" s="705"/>
      <c r="S147" s="705"/>
      <c r="T147" s="705"/>
      <c r="U147" s="705"/>
      <c r="V147" s="705"/>
      <c r="W147" s="705"/>
      <c r="X147" s="705"/>
      <c r="Y147" s="705"/>
      <c r="Z147" s="705"/>
      <c r="AA147" s="705"/>
      <c r="AB147" s="705"/>
      <c r="AC147" s="705"/>
      <c r="AD147" s="705"/>
      <c r="AE147" s="706"/>
      <c r="AF147" s="29"/>
      <c r="AG147" s="2"/>
      <c r="AH147" s="2"/>
      <c r="AI147" s="903" t="s">
        <v>141</v>
      </c>
      <c r="AJ147" s="904"/>
      <c r="AK147" s="904"/>
      <c r="AL147" s="904"/>
      <c r="AM147" s="904"/>
      <c r="AN147" s="904"/>
      <c r="AO147" s="904"/>
      <c r="AP147" s="904"/>
      <c r="AQ147" s="904"/>
      <c r="AR147" s="904"/>
      <c r="AS147" s="904"/>
      <c r="AT147" s="904"/>
      <c r="AU147" s="904"/>
      <c r="AV147" s="904"/>
      <c r="AW147" s="905"/>
      <c r="AX147" s="903" t="s">
        <v>228</v>
      </c>
      <c r="AY147" s="904"/>
      <c r="AZ147" s="904"/>
      <c r="BA147" s="904"/>
      <c r="BB147" s="904"/>
      <c r="BC147" s="904"/>
      <c r="BD147" s="904"/>
      <c r="BE147" s="904"/>
      <c r="BF147" s="904"/>
      <c r="BG147" s="904"/>
      <c r="BH147" s="904"/>
      <c r="BI147" s="904"/>
      <c r="BJ147" s="904"/>
      <c r="BK147" s="904"/>
      <c r="BL147" s="904"/>
      <c r="BM147" s="905"/>
    </row>
    <row r="148" spans="1:69" ht="20.100000000000001" customHeight="1" x14ac:dyDescent="0.15">
      <c r="A148" s="343"/>
      <c r="B148" s="105"/>
      <c r="C148" s="105"/>
      <c r="D148" s="105"/>
      <c r="E148" s="105"/>
      <c r="F148" s="105"/>
      <c r="G148" s="105"/>
      <c r="H148" s="105"/>
      <c r="I148" s="105"/>
      <c r="J148" s="105"/>
      <c r="K148" s="105"/>
      <c r="L148" s="105"/>
      <c r="M148" s="105"/>
      <c r="N148" s="105"/>
      <c r="O148" s="105"/>
      <c r="P148" s="343"/>
      <c r="Q148" s="105"/>
      <c r="R148" s="105"/>
      <c r="S148" s="105"/>
      <c r="T148" s="105"/>
      <c r="U148" s="105"/>
      <c r="V148" s="105"/>
      <c r="W148" s="105"/>
      <c r="X148" s="105"/>
      <c r="Y148" s="105"/>
      <c r="Z148" s="105"/>
      <c r="AA148" s="105"/>
      <c r="AB148" s="105"/>
      <c r="AC148" s="105"/>
      <c r="AD148" s="105"/>
      <c r="AE148" s="344"/>
      <c r="AF148" s="33"/>
      <c r="AG148" s="2"/>
      <c r="AH148" s="2"/>
      <c r="AI148" s="30"/>
      <c r="AJ148" s="31"/>
      <c r="AK148" s="31"/>
      <c r="AL148" s="31"/>
      <c r="AM148" s="31"/>
      <c r="AN148" s="31"/>
      <c r="AO148" s="31"/>
      <c r="AP148" s="31"/>
      <c r="AQ148" s="31"/>
      <c r="AR148" s="31"/>
      <c r="AS148" s="31"/>
      <c r="AT148" s="31"/>
      <c r="AU148" s="31"/>
      <c r="AV148" s="31"/>
      <c r="AW148" s="32"/>
      <c r="AX148" s="30"/>
      <c r="AY148" s="31"/>
      <c r="AZ148" s="31"/>
      <c r="BA148" s="31"/>
      <c r="BB148" s="31"/>
      <c r="BC148" s="31"/>
      <c r="BD148" s="31"/>
      <c r="BE148" s="31"/>
      <c r="BF148" s="31"/>
      <c r="BG148" s="31"/>
      <c r="BH148" s="31"/>
      <c r="BI148" s="31"/>
      <c r="BJ148" s="31"/>
      <c r="BK148" s="31"/>
      <c r="BL148" s="31"/>
      <c r="BM148" s="32"/>
    </row>
    <row r="149" spans="1:69" ht="20.100000000000001" customHeight="1" x14ac:dyDescent="0.15">
      <c r="A149" s="345"/>
      <c r="B149" s="180" t="s">
        <v>229</v>
      </c>
      <c r="C149" s="180"/>
      <c r="D149" s="180"/>
      <c r="E149" s="180"/>
      <c r="F149" s="180"/>
      <c r="G149" s="180"/>
      <c r="H149" s="180"/>
      <c r="I149" s="180"/>
      <c r="J149" s="180"/>
      <c r="K149" s="180"/>
      <c r="L149" s="180"/>
      <c r="M149" s="180"/>
      <c r="N149" s="180"/>
      <c r="O149" s="180"/>
      <c r="P149" s="345"/>
      <c r="Q149" s="180"/>
      <c r="R149" s="180"/>
      <c r="S149" s="180"/>
      <c r="T149" s="180"/>
      <c r="U149" s="180"/>
      <c r="V149" s="118"/>
      <c r="W149" s="118"/>
      <c r="X149" s="440">
        <f>T178</f>
        <v>0</v>
      </c>
      <c r="Y149" s="440"/>
      <c r="Z149" s="440"/>
      <c r="AA149" s="440"/>
      <c r="AB149" s="440"/>
      <c r="AC149" s="440"/>
      <c r="AD149" s="180" t="s">
        <v>101</v>
      </c>
      <c r="AE149" s="120"/>
      <c r="AF149" s="33"/>
      <c r="AG149" s="2"/>
      <c r="AH149" s="2"/>
      <c r="AI149" s="34"/>
      <c r="AJ149" s="2" t="s">
        <v>229</v>
      </c>
      <c r="AK149" s="2"/>
      <c r="AL149" s="2"/>
      <c r="AM149" s="2"/>
      <c r="AN149" s="2"/>
      <c r="AO149" s="2"/>
      <c r="AP149" s="2"/>
      <c r="AQ149" s="2"/>
      <c r="AR149" s="2"/>
      <c r="AS149" s="2"/>
      <c r="AT149" s="2"/>
      <c r="AU149" s="2"/>
      <c r="AV149" s="2"/>
      <c r="AW149" s="35"/>
      <c r="AX149" s="34"/>
      <c r="AY149" s="2"/>
      <c r="AZ149" s="2"/>
      <c r="BA149" s="2"/>
      <c r="BB149" s="2"/>
      <c r="BC149" s="2"/>
      <c r="BD149" s="2"/>
      <c r="BE149" s="2"/>
      <c r="BF149" s="856">
        <f>+BB178</f>
        <v>816666</v>
      </c>
      <c r="BG149" s="856"/>
      <c r="BH149" s="856"/>
      <c r="BI149" s="856"/>
      <c r="BJ149" s="856"/>
      <c r="BK149" s="856"/>
      <c r="BL149" s="2" t="s">
        <v>101</v>
      </c>
      <c r="BM149" s="35"/>
    </row>
    <row r="150" spans="1:69" ht="20.100000000000001" customHeight="1" x14ac:dyDescent="0.15">
      <c r="A150" s="345"/>
      <c r="B150" s="180"/>
      <c r="C150" s="346"/>
      <c r="D150" s="180"/>
      <c r="E150" s="180"/>
      <c r="F150" s="180"/>
      <c r="G150" s="180"/>
      <c r="H150" s="180"/>
      <c r="I150" s="180"/>
      <c r="J150" s="180"/>
      <c r="K150" s="180"/>
      <c r="L150" s="180"/>
      <c r="M150" s="180"/>
      <c r="N150" s="180"/>
      <c r="O150" s="180"/>
      <c r="P150" s="345"/>
      <c r="Q150" s="180"/>
      <c r="R150" s="180"/>
      <c r="S150" s="180"/>
      <c r="T150" s="180"/>
      <c r="U150" s="180"/>
      <c r="V150" s="180"/>
      <c r="W150" s="180"/>
      <c r="X150" s="347"/>
      <c r="Y150" s="347"/>
      <c r="Z150" s="347"/>
      <c r="AA150" s="347"/>
      <c r="AB150" s="420"/>
      <c r="AC150" s="347"/>
      <c r="AD150" s="180"/>
      <c r="AE150" s="120"/>
      <c r="AF150" s="33"/>
      <c r="AG150" s="2"/>
      <c r="AH150" s="2"/>
      <c r="AI150" s="34"/>
      <c r="AJ150" s="2"/>
      <c r="AK150" s="156"/>
      <c r="AL150" s="2"/>
      <c r="AM150" s="2"/>
      <c r="AN150" s="2"/>
      <c r="AO150" s="2"/>
      <c r="AP150" s="2"/>
      <c r="AQ150" s="2"/>
      <c r="AR150" s="2"/>
      <c r="AS150" s="2"/>
      <c r="AT150" s="2"/>
      <c r="AU150" s="2"/>
      <c r="AV150" s="2"/>
      <c r="AW150" s="35"/>
      <c r="AX150" s="34"/>
      <c r="AY150" s="2"/>
      <c r="AZ150" s="2"/>
      <c r="BA150" s="2"/>
      <c r="BB150" s="2"/>
      <c r="BC150" s="2"/>
      <c r="BD150" s="2"/>
      <c r="BE150" s="2"/>
      <c r="BF150" s="38"/>
      <c r="BG150" s="38"/>
      <c r="BH150" s="38"/>
      <c r="BI150" s="38"/>
      <c r="BJ150" s="38"/>
      <c r="BK150" s="38"/>
      <c r="BL150" s="2"/>
      <c r="BM150" s="35"/>
    </row>
    <row r="151" spans="1:69" ht="20.100000000000001" customHeight="1" x14ac:dyDescent="0.15">
      <c r="A151" s="345"/>
      <c r="B151" s="180" t="s">
        <v>144</v>
      </c>
      <c r="C151" s="180"/>
      <c r="D151" s="180"/>
      <c r="E151" s="180"/>
      <c r="F151" s="180"/>
      <c r="G151" s="180"/>
      <c r="H151" s="180"/>
      <c r="I151" s="180"/>
      <c r="J151" s="180"/>
      <c r="K151" s="180"/>
      <c r="L151" s="180"/>
      <c r="M151" s="180"/>
      <c r="N151" s="180"/>
      <c r="O151" s="180"/>
      <c r="P151" s="345"/>
      <c r="Q151" s="180"/>
      <c r="R151" s="180"/>
      <c r="S151" s="180"/>
      <c r="T151" s="180"/>
      <c r="U151" s="180"/>
      <c r="V151" s="348"/>
      <c r="W151" s="348"/>
      <c r="X151" s="440">
        <f>X155-X149</f>
        <v>0</v>
      </c>
      <c r="Y151" s="440"/>
      <c r="Z151" s="440"/>
      <c r="AA151" s="440"/>
      <c r="AB151" s="440"/>
      <c r="AC151" s="440"/>
      <c r="AD151" s="180" t="s">
        <v>101</v>
      </c>
      <c r="AE151" s="120"/>
      <c r="AF151" s="33"/>
      <c r="AG151" s="2"/>
      <c r="AH151" s="2"/>
      <c r="AI151" s="34"/>
      <c r="AJ151" s="2" t="s">
        <v>144</v>
      </c>
      <c r="AK151" s="2"/>
      <c r="AL151" s="2"/>
      <c r="AM151" s="2"/>
      <c r="AN151" s="2"/>
      <c r="AO151" s="2"/>
      <c r="AP151" s="2"/>
      <c r="AQ151" s="2"/>
      <c r="AR151" s="2"/>
      <c r="AS151" s="2"/>
      <c r="AT151" s="2"/>
      <c r="AU151" s="2"/>
      <c r="AV151" s="2"/>
      <c r="AW151" s="35"/>
      <c r="AX151" s="34"/>
      <c r="AY151" s="2"/>
      <c r="AZ151" s="2"/>
      <c r="BA151" s="2"/>
      <c r="BB151" s="2"/>
      <c r="BC151" s="2"/>
      <c r="BD151" s="2"/>
      <c r="BE151" s="2"/>
      <c r="BF151" s="856">
        <f>+BF155-BF149</f>
        <v>6943834</v>
      </c>
      <c r="BG151" s="856"/>
      <c r="BH151" s="856"/>
      <c r="BI151" s="856"/>
      <c r="BJ151" s="856"/>
      <c r="BK151" s="856"/>
      <c r="BL151" s="2" t="s">
        <v>101</v>
      </c>
      <c r="BM151" s="35"/>
    </row>
    <row r="152" spans="1:69" ht="20.100000000000001" customHeight="1" x14ac:dyDescent="0.15">
      <c r="A152" s="345"/>
      <c r="B152" s="180"/>
      <c r="C152" s="346"/>
      <c r="D152" s="180"/>
      <c r="E152" s="180"/>
      <c r="F152" s="180"/>
      <c r="G152" s="180"/>
      <c r="H152" s="180"/>
      <c r="I152" s="180"/>
      <c r="J152" s="180"/>
      <c r="K152" s="180"/>
      <c r="L152" s="180"/>
      <c r="M152" s="180"/>
      <c r="N152" s="180"/>
      <c r="O152" s="180"/>
      <c r="P152" s="345"/>
      <c r="Q152" s="180"/>
      <c r="R152" s="180"/>
      <c r="S152" s="180"/>
      <c r="T152" s="180"/>
      <c r="U152" s="180"/>
      <c r="V152" s="349"/>
      <c r="W152" s="349"/>
      <c r="X152" s="350"/>
      <c r="Y152" s="350"/>
      <c r="Z152" s="350"/>
      <c r="AA152" s="350"/>
      <c r="AB152" s="421"/>
      <c r="AC152" s="350"/>
      <c r="AD152" s="180"/>
      <c r="AE152" s="120"/>
      <c r="AF152" s="33"/>
      <c r="AG152" s="2"/>
      <c r="AH152" s="2"/>
      <c r="AI152" s="34"/>
      <c r="AJ152" s="2"/>
      <c r="AK152" s="156"/>
      <c r="AL152" s="2"/>
      <c r="AM152" s="2"/>
      <c r="AN152" s="2"/>
      <c r="AO152" s="2"/>
      <c r="AP152" s="2"/>
      <c r="AQ152" s="2"/>
      <c r="AR152" s="2"/>
      <c r="AS152" s="2"/>
      <c r="AT152" s="2"/>
      <c r="AU152" s="2"/>
      <c r="AV152" s="2"/>
      <c r="AW152" s="35"/>
      <c r="AX152" s="34"/>
      <c r="AY152" s="2"/>
      <c r="AZ152" s="2"/>
      <c r="BA152" s="2"/>
      <c r="BB152" s="2"/>
      <c r="BC152" s="2"/>
      <c r="BD152" s="2"/>
      <c r="BE152" s="2"/>
      <c r="BF152" s="87"/>
      <c r="BG152" s="87"/>
      <c r="BH152" s="87"/>
      <c r="BI152" s="87"/>
      <c r="BJ152" s="87"/>
      <c r="BK152" s="87"/>
      <c r="BL152" s="2"/>
      <c r="BM152" s="35"/>
    </row>
    <row r="153" spans="1:69" ht="20.100000000000001" customHeight="1" x14ac:dyDescent="0.15">
      <c r="A153" s="345"/>
      <c r="B153" s="180" t="s">
        <v>259</v>
      </c>
      <c r="C153" s="180"/>
      <c r="D153" s="180"/>
      <c r="E153" s="180"/>
      <c r="F153" s="180"/>
      <c r="G153" s="180"/>
      <c r="H153" s="180"/>
      <c r="I153" s="180"/>
      <c r="J153" s="180"/>
      <c r="K153" s="180"/>
      <c r="L153" s="180"/>
      <c r="M153" s="180"/>
      <c r="N153" s="180"/>
      <c r="O153" s="180"/>
      <c r="P153" s="345"/>
      <c r="Q153" s="180"/>
      <c r="R153" s="180"/>
      <c r="S153" s="180"/>
      <c r="T153" s="180"/>
      <c r="U153" s="180"/>
      <c r="V153" s="348"/>
      <c r="W153" s="348"/>
      <c r="X153" s="857"/>
      <c r="Y153" s="857"/>
      <c r="Z153" s="857"/>
      <c r="AA153" s="857"/>
      <c r="AB153" s="857"/>
      <c r="AC153" s="857"/>
      <c r="AD153" s="180" t="s">
        <v>101</v>
      </c>
      <c r="AE153" s="120"/>
      <c r="AF153" s="33"/>
      <c r="AG153" s="2"/>
      <c r="AH153" s="2"/>
      <c r="AI153" s="34"/>
      <c r="AJ153" s="2" t="s">
        <v>145</v>
      </c>
      <c r="AK153" s="2"/>
      <c r="AL153" s="2"/>
      <c r="AM153" s="2"/>
      <c r="AN153" s="2"/>
      <c r="AO153" s="2"/>
      <c r="AP153" s="2"/>
      <c r="AQ153" s="2"/>
      <c r="AR153" s="2"/>
      <c r="AS153" s="2"/>
      <c r="AT153" s="2"/>
      <c r="AU153" s="2"/>
      <c r="AV153" s="2"/>
      <c r="AW153" s="35"/>
      <c r="AX153" s="34"/>
      <c r="AY153" s="2"/>
      <c r="AZ153" s="2"/>
      <c r="BA153" s="2"/>
      <c r="BB153" s="2"/>
      <c r="BC153" s="2"/>
      <c r="BD153" s="2"/>
      <c r="BE153" s="2"/>
      <c r="BF153" s="858">
        <v>0</v>
      </c>
      <c r="BG153" s="858"/>
      <c r="BH153" s="858"/>
      <c r="BI153" s="858"/>
      <c r="BJ153" s="858"/>
      <c r="BK153" s="858"/>
      <c r="BL153" s="2" t="s">
        <v>101</v>
      </c>
      <c r="BM153" s="35"/>
    </row>
    <row r="154" spans="1:69" ht="20.100000000000001" customHeight="1" x14ac:dyDescent="0.15">
      <c r="A154" s="345"/>
      <c r="B154" s="180"/>
      <c r="C154" s="180"/>
      <c r="D154" s="180"/>
      <c r="E154" s="180"/>
      <c r="F154" s="180"/>
      <c r="G154" s="180"/>
      <c r="H154" s="180"/>
      <c r="I154" s="180"/>
      <c r="J154" s="180"/>
      <c r="K154" s="180"/>
      <c r="L154" s="180"/>
      <c r="M154" s="180"/>
      <c r="N154" s="180"/>
      <c r="O154" s="180"/>
      <c r="P154" s="345"/>
      <c r="Q154" s="180"/>
      <c r="R154" s="180"/>
      <c r="S154" s="180"/>
      <c r="T154" s="180"/>
      <c r="U154" s="180"/>
      <c r="V154" s="349"/>
      <c r="W154" s="349"/>
      <c r="X154" s="350"/>
      <c r="Y154" s="350"/>
      <c r="Z154" s="350"/>
      <c r="AA154" s="350"/>
      <c r="AB154" s="421"/>
      <c r="AC154" s="350"/>
      <c r="AD154" s="180"/>
      <c r="AE154" s="120"/>
      <c r="AF154" s="33"/>
      <c r="AG154" s="2"/>
      <c r="AH154" s="2"/>
      <c r="AI154" s="34"/>
      <c r="AJ154" s="2"/>
      <c r="AK154" s="2"/>
      <c r="AL154" s="2"/>
      <c r="AM154" s="2"/>
      <c r="AN154" s="2"/>
      <c r="AO154" s="2"/>
      <c r="AP154" s="2"/>
      <c r="AQ154" s="2"/>
      <c r="AR154" s="2"/>
      <c r="AS154" s="2"/>
      <c r="AT154" s="2"/>
      <c r="AU154" s="2"/>
      <c r="AV154" s="2"/>
      <c r="AW154" s="35"/>
      <c r="AX154" s="34"/>
      <c r="AY154" s="2"/>
      <c r="AZ154" s="2"/>
      <c r="BA154" s="2"/>
      <c r="BB154" s="2"/>
      <c r="BC154" s="2"/>
      <c r="BD154" s="2"/>
      <c r="BE154" s="2"/>
      <c r="BF154" s="87"/>
      <c r="BG154" s="87"/>
      <c r="BH154" s="87"/>
      <c r="BI154" s="87"/>
      <c r="BJ154" s="87"/>
      <c r="BK154" s="87"/>
      <c r="BL154" s="2"/>
      <c r="BM154" s="35"/>
    </row>
    <row r="155" spans="1:69" ht="20.100000000000001" customHeight="1" x14ac:dyDescent="0.15">
      <c r="A155" s="345"/>
      <c r="B155" s="180"/>
      <c r="C155" s="180"/>
      <c r="D155" s="180"/>
      <c r="E155" s="180"/>
      <c r="F155" s="180"/>
      <c r="G155" s="180"/>
      <c r="H155" s="180"/>
      <c r="I155" s="180" t="s">
        <v>146</v>
      </c>
      <c r="J155" s="118"/>
      <c r="K155" s="180"/>
      <c r="L155" s="180"/>
      <c r="M155" s="180"/>
      <c r="N155" s="180"/>
      <c r="O155" s="180"/>
      <c r="P155" s="345"/>
      <c r="Q155" s="180"/>
      <c r="R155" s="180"/>
      <c r="S155" s="180"/>
      <c r="T155" s="180"/>
      <c r="U155" s="180"/>
      <c r="V155" s="348"/>
      <c r="W155" s="348"/>
      <c r="X155" s="440">
        <f>AA175</f>
        <v>0</v>
      </c>
      <c r="Y155" s="440"/>
      <c r="Z155" s="440"/>
      <c r="AA155" s="440"/>
      <c r="AB155" s="440"/>
      <c r="AC155" s="440"/>
      <c r="AD155" s="180" t="s">
        <v>101</v>
      </c>
      <c r="AE155" s="120"/>
      <c r="AF155" s="33"/>
      <c r="AG155" s="2"/>
      <c r="AH155" s="2"/>
      <c r="AI155" s="34"/>
      <c r="AJ155" s="2"/>
      <c r="AK155" s="2"/>
      <c r="AL155" s="2"/>
      <c r="AM155" s="2"/>
      <c r="AN155" s="2"/>
      <c r="AO155" s="2"/>
      <c r="AP155" s="2" t="s">
        <v>146</v>
      </c>
      <c r="AQ155" s="2"/>
      <c r="AR155" s="2"/>
      <c r="AS155" s="2"/>
      <c r="AT155" s="2"/>
      <c r="AU155" s="2"/>
      <c r="AV155" s="2"/>
      <c r="AW155" s="35"/>
      <c r="AX155" s="34"/>
      <c r="AY155" s="2"/>
      <c r="AZ155" s="2"/>
      <c r="BA155" s="2"/>
      <c r="BB155" s="2"/>
      <c r="BC155" s="2"/>
      <c r="BD155" s="2"/>
      <c r="BE155" s="2"/>
      <c r="BF155" s="856">
        <f>+BI175</f>
        <v>7760500</v>
      </c>
      <c r="BG155" s="856"/>
      <c r="BH155" s="856"/>
      <c r="BI155" s="856"/>
      <c r="BJ155" s="856"/>
      <c r="BK155" s="856"/>
      <c r="BL155" s="2" t="s">
        <v>101</v>
      </c>
      <c r="BM155" s="35"/>
    </row>
    <row r="156" spans="1:69" ht="20.100000000000001" customHeight="1" x14ac:dyDescent="0.15">
      <c r="A156" s="109"/>
      <c r="B156" s="110"/>
      <c r="C156" s="110"/>
      <c r="D156" s="110"/>
      <c r="E156" s="110"/>
      <c r="F156" s="110"/>
      <c r="G156" s="110"/>
      <c r="H156" s="110"/>
      <c r="I156" s="906" t="s">
        <v>147</v>
      </c>
      <c r="J156" s="906"/>
      <c r="K156" s="906"/>
      <c r="L156" s="906"/>
      <c r="M156" s="906"/>
      <c r="N156" s="906"/>
      <c r="O156" s="907"/>
      <c r="P156" s="109"/>
      <c r="Q156" s="110"/>
      <c r="R156" s="110"/>
      <c r="S156" s="110"/>
      <c r="T156" s="110"/>
      <c r="U156" s="110"/>
      <c r="V156" s="110"/>
      <c r="W156" s="110"/>
      <c r="X156" s="110"/>
      <c r="Y156" s="110"/>
      <c r="Z156" s="110"/>
      <c r="AA156" s="110"/>
      <c r="AB156" s="110"/>
      <c r="AC156" s="110"/>
      <c r="AD156" s="110"/>
      <c r="AE156" s="112"/>
      <c r="AF156" s="33"/>
      <c r="AG156" s="2"/>
      <c r="AH156" s="2"/>
      <c r="AI156" s="39"/>
      <c r="AJ156" s="40"/>
      <c r="AK156" s="40"/>
      <c r="AL156" s="40"/>
      <c r="AM156" s="40"/>
      <c r="AN156" s="40"/>
      <c r="AO156" s="40"/>
      <c r="AP156" s="40"/>
      <c r="AQ156" s="41" t="s">
        <v>147</v>
      </c>
      <c r="AR156" s="40"/>
      <c r="AS156" s="40"/>
      <c r="AT156" s="40"/>
      <c r="AU156" s="40"/>
      <c r="AV156" s="40"/>
      <c r="AW156" s="42"/>
      <c r="AX156" s="39"/>
      <c r="AY156" s="40"/>
      <c r="AZ156" s="40"/>
      <c r="BA156" s="40"/>
      <c r="BB156" s="40"/>
      <c r="BC156" s="40"/>
      <c r="BD156" s="40"/>
      <c r="BE156" s="40"/>
      <c r="BF156" s="40"/>
      <c r="BG156" s="40"/>
      <c r="BH156" s="40"/>
      <c r="BI156" s="40"/>
      <c r="BJ156" s="40"/>
      <c r="BK156" s="40"/>
      <c r="BL156" s="40"/>
      <c r="BM156" s="42"/>
    </row>
    <row r="157" spans="1:69" x14ac:dyDescent="0.15">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row>
    <row r="158" spans="1:69" hidden="1" x14ac:dyDescent="0.15">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row>
    <row r="159" spans="1:69" x14ac:dyDescent="0.15">
      <c r="A159" s="118" t="s">
        <v>148</v>
      </c>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2"/>
      <c r="AG159" s="2"/>
      <c r="AH159" s="2"/>
      <c r="AI159" s="2"/>
      <c r="AJ159" s="2" t="s">
        <v>148</v>
      </c>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row>
    <row r="160" spans="1:69" x14ac:dyDescent="0.15">
      <c r="A160" s="118">
        <v>2</v>
      </c>
      <c r="B160" s="118" t="s">
        <v>149</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2"/>
      <c r="AG160" s="2"/>
      <c r="AH160" s="2"/>
      <c r="AI160" s="2">
        <v>2</v>
      </c>
      <c r="AJ160" s="2" t="s">
        <v>149</v>
      </c>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O160" s="171"/>
      <c r="BP160" s="171"/>
      <c r="BQ160" s="171"/>
    </row>
    <row r="161" spans="1:69" ht="35.25" customHeight="1" x14ac:dyDescent="0.15">
      <c r="A161" s="291" t="s">
        <v>150</v>
      </c>
      <c r="B161" s="292"/>
      <c r="C161" s="292"/>
      <c r="D161" s="292"/>
      <c r="E161" s="292"/>
      <c r="F161" s="292"/>
      <c r="G161" s="292"/>
      <c r="H161" s="292"/>
      <c r="I161" s="292"/>
      <c r="J161" s="292"/>
      <c r="K161" s="292"/>
      <c r="L161" s="292"/>
      <c r="M161" s="629" t="s">
        <v>230</v>
      </c>
      <c r="N161" s="599"/>
      <c r="O161" s="599"/>
      <c r="P161" s="599"/>
      <c r="Q161" s="599"/>
      <c r="R161" s="599"/>
      <c r="S161" s="629" t="s">
        <v>338</v>
      </c>
      <c r="T161" s="599"/>
      <c r="U161" s="599"/>
      <c r="V161" s="599"/>
      <c r="W161" s="599"/>
      <c r="X161" s="599"/>
      <c r="Y161" s="629" t="s">
        <v>339</v>
      </c>
      <c r="Z161" s="599"/>
      <c r="AA161" s="599"/>
      <c r="AB161" s="599"/>
      <c r="AC161" s="599"/>
      <c r="AD161" s="599"/>
      <c r="AE161" s="599"/>
      <c r="AF161" s="43"/>
      <c r="AG161" s="2"/>
      <c r="AH161" s="2"/>
      <c r="AI161" s="143" t="s">
        <v>150</v>
      </c>
      <c r="AJ161" s="144"/>
      <c r="AK161" s="144"/>
      <c r="AL161" s="144"/>
      <c r="AM161" s="144"/>
      <c r="AN161" s="144"/>
      <c r="AO161" s="144"/>
      <c r="AP161" s="144"/>
      <c r="AQ161" s="144"/>
      <c r="AR161" s="144"/>
      <c r="AS161" s="144"/>
      <c r="AT161" s="144"/>
      <c r="AU161" s="504" t="s">
        <v>230</v>
      </c>
      <c r="AV161" s="505"/>
      <c r="AW161" s="505"/>
      <c r="AX161" s="505"/>
      <c r="AY161" s="505"/>
      <c r="AZ161" s="505"/>
      <c r="BA161" s="504" t="s">
        <v>253</v>
      </c>
      <c r="BB161" s="505"/>
      <c r="BC161" s="505"/>
      <c r="BD161" s="505"/>
      <c r="BE161" s="505"/>
      <c r="BF161" s="505"/>
      <c r="BG161" s="504" t="s">
        <v>231</v>
      </c>
      <c r="BH161" s="505"/>
      <c r="BI161" s="505"/>
      <c r="BJ161" s="505"/>
      <c r="BK161" s="505"/>
      <c r="BL161" s="505"/>
      <c r="BM161" s="505"/>
      <c r="BO161" s="171"/>
      <c r="BP161" s="171"/>
      <c r="BQ161" s="171"/>
    </row>
    <row r="162" spans="1:69" ht="20.100000000000001" customHeight="1" x14ac:dyDescent="0.15">
      <c r="A162" s="722" t="s">
        <v>292</v>
      </c>
      <c r="B162" s="723"/>
      <c r="C162" s="723"/>
      <c r="D162" s="353"/>
      <c r="E162" s="353"/>
      <c r="F162" s="726" t="s">
        <v>252</v>
      </c>
      <c r="G162" s="726"/>
      <c r="H162" s="726"/>
      <c r="I162" s="726"/>
      <c r="J162" s="726"/>
      <c r="K162" s="726"/>
      <c r="L162" s="353"/>
      <c r="M162" s="354"/>
      <c r="N162" s="355"/>
      <c r="O162" s="355"/>
      <c r="P162" s="355"/>
      <c r="Q162" s="355"/>
      <c r="R162" s="356"/>
      <c r="S162" s="354"/>
      <c r="T162" s="355"/>
      <c r="U162" s="355"/>
      <c r="V162" s="355"/>
      <c r="W162" s="355"/>
      <c r="X162" s="356"/>
      <c r="Y162" s="422" t="s">
        <v>153</v>
      </c>
      <c r="Z162" s="358"/>
      <c r="AA162" s="441"/>
      <c r="AB162" s="441"/>
      <c r="AC162" s="441"/>
      <c r="AD162" s="359" t="s">
        <v>103</v>
      </c>
      <c r="AE162" s="423"/>
      <c r="AF162" s="2"/>
      <c r="AG162" s="4"/>
      <c r="AH162" s="4"/>
      <c r="AI162" s="686" t="s">
        <v>292</v>
      </c>
      <c r="AJ162" s="687"/>
      <c r="AK162" s="687"/>
      <c r="AL162" s="44"/>
      <c r="AM162" s="44"/>
      <c r="AN162" s="690" t="s">
        <v>252</v>
      </c>
      <c r="AO162" s="690"/>
      <c r="AP162" s="690"/>
      <c r="AQ162" s="690"/>
      <c r="AR162" s="690"/>
      <c r="AS162" s="690"/>
      <c r="AT162" s="44"/>
      <c r="AU162" s="101"/>
      <c r="AV162" s="102"/>
      <c r="AW162" s="102"/>
      <c r="AX162" s="102"/>
      <c r="AY162" s="102"/>
      <c r="AZ162" s="103"/>
      <c r="BA162" s="101"/>
      <c r="BB162" s="102"/>
      <c r="BC162" s="102"/>
      <c r="BD162" s="102"/>
      <c r="BE162" s="102"/>
      <c r="BF162" s="103"/>
      <c r="BG162" s="104" t="s">
        <v>153</v>
      </c>
      <c r="BH162" s="105"/>
      <c r="BI162" s="859">
        <v>396000</v>
      </c>
      <c r="BJ162" s="859"/>
      <c r="BK162" s="859"/>
      <c r="BL162" s="106" t="s">
        <v>103</v>
      </c>
      <c r="BM162" s="107"/>
      <c r="BO162" s="888"/>
      <c r="BP162" s="888"/>
      <c r="BQ162" s="888"/>
    </row>
    <row r="163" spans="1:69" ht="20.100000000000001" customHeight="1" x14ac:dyDescent="0.15">
      <c r="A163" s="724"/>
      <c r="B163" s="725"/>
      <c r="C163" s="725"/>
      <c r="D163" s="360"/>
      <c r="E163" s="360"/>
      <c r="F163" s="727"/>
      <c r="G163" s="727"/>
      <c r="H163" s="727"/>
      <c r="I163" s="727"/>
      <c r="J163" s="727"/>
      <c r="K163" s="727"/>
      <c r="L163" s="360"/>
      <c r="M163" s="361"/>
      <c r="N163" s="721">
        <f>申請書!O196</f>
        <v>0</v>
      </c>
      <c r="O163" s="721"/>
      <c r="P163" s="721"/>
      <c r="Q163" s="363" t="s">
        <v>101</v>
      </c>
      <c r="R163" s="364"/>
      <c r="S163" s="361"/>
      <c r="T163" s="721">
        <f>ROUNDDOWN(AA163*2/3,0)</f>
        <v>0</v>
      </c>
      <c r="U163" s="721"/>
      <c r="V163" s="721"/>
      <c r="W163" s="363" t="s">
        <v>101</v>
      </c>
      <c r="X163" s="364"/>
      <c r="Y163" s="362"/>
      <c r="Z163" s="362"/>
      <c r="AA163" s="721">
        <f>INT(AA162*100/110)</f>
        <v>0</v>
      </c>
      <c r="AB163" s="721"/>
      <c r="AC163" s="721"/>
      <c r="AD163" s="365" t="s">
        <v>101</v>
      </c>
      <c r="AE163" s="364"/>
      <c r="AF163" s="2"/>
      <c r="AG163" s="4"/>
      <c r="AH163" s="4"/>
      <c r="AI163" s="688"/>
      <c r="AJ163" s="689"/>
      <c r="AK163" s="689"/>
      <c r="AL163" s="48"/>
      <c r="AM163" s="48"/>
      <c r="AN163" s="691"/>
      <c r="AO163" s="691"/>
      <c r="AP163" s="691"/>
      <c r="AQ163" s="691"/>
      <c r="AR163" s="691"/>
      <c r="AS163" s="691"/>
      <c r="AT163" s="48"/>
      <c r="AU163" s="39"/>
      <c r="AV163" s="860">
        <f>+申請書!AS196</f>
        <v>200000</v>
      </c>
      <c r="AW163" s="860"/>
      <c r="AX163" s="860"/>
      <c r="AY163" s="108" t="s">
        <v>101</v>
      </c>
      <c r="AZ163" s="42"/>
      <c r="BA163" s="39"/>
      <c r="BB163" s="861">
        <v>200000</v>
      </c>
      <c r="BC163" s="861"/>
      <c r="BD163" s="861"/>
      <c r="BE163" s="108" t="s">
        <v>101</v>
      </c>
      <c r="BF163" s="42"/>
      <c r="BG163" s="110"/>
      <c r="BH163" s="110"/>
      <c r="BI163" s="748">
        <f>INT(BI162*100/110)</f>
        <v>360000</v>
      </c>
      <c r="BJ163" s="748"/>
      <c r="BK163" s="748"/>
      <c r="BL163" s="111" t="s">
        <v>101</v>
      </c>
      <c r="BM163" s="112"/>
      <c r="BO163" s="888"/>
      <c r="BP163" s="888"/>
      <c r="BQ163" s="888"/>
    </row>
    <row r="164" spans="1:69" ht="20.100000000000001" customHeight="1" x14ac:dyDescent="0.15">
      <c r="A164" s="739" t="s">
        <v>293</v>
      </c>
      <c r="B164" s="740"/>
      <c r="C164" s="740"/>
      <c r="D164" s="740"/>
      <c r="E164" s="740"/>
      <c r="F164" s="740"/>
      <c r="G164" s="740"/>
      <c r="H164" s="740"/>
      <c r="I164" s="740"/>
      <c r="J164" s="740"/>
      <c r="K164" s="740"/>
      <c r="L164" s="741"/>
      <c r="M164" s="354"/>
      <c r="N164" s="355"/>
      <c r="O164" s="355"/>
      <c r="P164" s="355"/>
      <c r="Q164" s="355"/>
      <c r="R164" s="356"/>
      <c r="S164" s="354"/>
      <c r="T164" s="355"/>
      <c r="U164" s="355"/>
      <c r="V164" s="355"/>
      <c r="W164" s="355"/>
      <c r="X164" s="356"/>
      <c r="Y164" s="422" t="s">
        <v>153</v>
      </c>
      <c r="Z164" s="358"/>
      <c r="AA164" s="441"/>
      <c r="AB164" s="441"/>
      <c r="AC164" s="441"/>
      <c r="AD164" s="359" t="s">
        <v>103</v>
      </c>
      <c r="AE164" s="423"/>
      <c r="AF164" s="2"/>
      <c r="AG164" s="2"/>
      <c r="AH164" s="2"/>
      <c r="AI164" s="692" t="s">
        <v>293</v>
      </c>
      <c r="AJ164" s="693"/>
      <c r="AK164" s="693"/>
      <c r="AL164" s="693"/>
      <c r="AM164" s="693"/>
      <c r="AN164" s="693"/>
      <c r="AO164" s="693"/>
      <c r="AP164" s="693"/>
      <c r="AQ164" s="693"/>
      <c r="AR164" s="693"/>
      <c r="AS164" s="693"/>
      <c r="AT164" s="694"/>
      <c r="AU164" s="101"/>
      <c r="AV164" s="46"/>
      <c r="AW164" s="46"/>
      <c r="AX164" s="46"/>
      <c r="AY164" s="102"/>
      <c r="AZ164" s="103"/>
      <c r="BA164" s="101"/>
      <c r="BB164" s="102"/>
      <c r="BC164" s="102"/>
      <c r="BD164" s="102"/>
      <c r="BE164" s="102"/>
      <c r="BF164" s="103"/>
      <c r="BG164" s="104" t="s">
        <v>153</v>
      </c>
      <c r="BH164" s="105"/>
      <c r="BI164" s="859">
        <v>2282500</v>
      </c>
      <c r="BJ164" s="859"/>
      <c r="BK164" s="859"/>
      <c r="BL164" s="106" t="s">
        <v>103</v>
      </c>
      <c r="BM164" s="107"/>
      <c r="BO164" s="888"/>
      <c r="BP164" s="888"/>
      <c r="BQ164" s="888"/>
    </row>
    <row r="165" spans="1:69" ht="20.100000000000001" customHeight="1" x14ac:dyDescent="0.15">
      <c r="A165" s="742"/>
      <c r="B165" s="743"/>
      <c r="C165" s="743"/>
      <c r="D165" s="743"/>
      <c r="E165" s="743"/>
      <c r="F165" s="743"/>
      <c r="G165" s="743"/>
      <c r="H165" s="743"/>
      <c r="I165" s="743"/>
      <c r="J165" s="743"/>
      <c r="K165" s="743"/>
      <c r="L165" s="744"/>
      <c r="M165" s="361"/>
      <c r="N165" s="721">
        <f>申請書!O198</f>
        <v>0</v>
      </c>
      <c r="O165" s="721"/>
      <c r="P165" s="721"/>
      <c r="Q165" s="363" t="s">
        <v>101</v>
      </c>
      <c r="R165" s="364"/>
      <c r="S165" s="361"/>
      <c r="T165" s="721">
        <f>ROUNDDOWN(AA165*2/3,0)</f>
        <v>0</v>
      </c>
      <c r="U165" s="721"/>
      <c r="V165" s="721"/>
      <c r="W165" s="363" t="s">
        <v>101</v>
      </c>
      <c r="X165" s="364"/>
      <c r="Y165" s="362"/>
      <c r="Z165" s="362"/>
      <c r="AA165" s="721">
        <f>INT(AA164*100/110)</f>
        <v>0</v>
      </c>
      <c r="AB165" s="721"/>
      <c r="AC165" s="721"/>
      <c r="AD165" s="365" t="s">
        <v>101</v>
      </c>
      <c r="AE165" s="364"/>
      <c r="AF165" s="2"/>
      <c r="AG165" s="2"/>
      <c r="AH165" s="2"/>
      <c r="AI165" s="695"/>
      <c r="AJ165" s="696"/>
      <c r="AK165" s="696"/>
      <c r="AL165" s="696"/>
      <c r="AM165" s="696"/>
      <c r="AN165" s="696"/>
      <c r="AO165" s="696"/>
      <c r="AP165" s="696"/>
      <c r="AQ165" s="696"/>
      <c r="AR165" s="696"/>
      <c r="AS165" s="696"/>
      <c r="AT165" s="697"/>
      <c r="AU165" s="39"/>
      <c r="AV165" s="860">
        <f>+申請書!AS198</f>
        <v>1383333</v>
      </c>
      <c r="AW165" s="860"/>
      <c r="AX165" s="860"/>
      <c r="AY165" s="108" t="s">
        <v>101</v>
      </c>
      <c r="AZ165" s="42"/>
      <c r="BA165" s="208">
        <v>1383333</v>
      </c>
      <c r="BB165" s="861">
        <f>ROUNDDOWN(BI165*2/3,0)</f>
        <v>1383333</v>
      </c>
      <c r="BC165" s="861"/>
      <c r="BD165" s="861"/>
      <c r="BE165" s="108" t="s">
        <v>101</v>
      </c>
      <c r="BF165" s="42"/>
      <c r="BG165" s="110"/>
      <c r="BH165" s="110"/>
      <c r="BI165" s="748">
        <f>INT(BI164*100/110)</f>
        <v>2075000</v>
      </c>
      <c r="BJ165" s="748"/>
      <c r="BK165" s="748"/>
      <c r="BL165" s="111" t="s">
        <v>101</v>
      </c>
      <c r="BM165" s="112"/>
      <c r="BO165" s="888"/>
      <c r="BP165" s="888"/>
      <c r="BQ165" s="888"/>
    </row>
    <row r="166" spans="1:69" ht="20.100000000000001" customHeight="1" x14ac:dyDescent="0.15">
      <c r="A166" s="717" t="s">
        <v>294</v>
      </c>
      <c r="B166" s="718"/>
      <c r="C166" s="718"/>
      <c r="D166" s="718"/>
      <c r="E166" s="718"/>
      <c r="F166" s="718"/>
      <c r="G166" s="718"/>
      <c r="H166" s="334"/>
      <c r="I166" s="334"/>
      <c r="J166" s="334"/>
      <c r="K166" s="334"/>
      <c r="L166" s="334"/>
      <c r="M166" s="354"/>
      <c r="N166" s="355"/>
      <c r="O166" s="355"/>
      <c r="P166" s="355"/>
      <c r="Q166" s="355"/>
      <c r="R166" s="356"/>
      <c r="S166" s="354"/>
      <c r="T166" s="355"/>
      <c r="U166" s="355"/>
      <c r="V166" s="355"/>
      <c r="W166" s="355"/>
      <c r="X166" s="356"/>
      <c r="Y166" s="422" t="s">
        <v>153</v>
      </c>
      <c r="Z166" s="358"/>
      <c r="AA166" s="441"/>
      <c r="AB166" s="441"/>
      <c r="AC166" s="441"/>
      <c r="AD166" s="359" t="s">
        <v>103</v>
      </c>
      <c r="AE166" s="423"/>
      <c r="AF166" s="2"/>
      <c r="AG166" s="2"/>
      <c r="AH166" s="2"/>
      <c r="AI166" s="698" t="s">
        <v>294</v>
      </c>
      <c r="AJ166" s="699"/>
      <c r="AK166" s="699"/>
      <c r="AL166" s="699"/>
      <c r="AM166" s="699"/>
      <c r="AN166" s="699"/>
      <c r="AO166" s="699"/>
      <c r="AP166" s="23"/>
      <c r="AQ166" s="23"/>
      <c r="AR166" s="23"/>
      <c r="AS166" s="23"/>
      <c r="AT166" s="23"/>
      <c r="AU166" s="101"/>
      <c r="AV166" s="46"/>
      <c r="AW166" s="46"/>
      <c r="AX166" s="46"/>
      <c r="AY166" s="102"/>
      <c r="AZ166" s="103"/>
      <c r="BA166" s="45"/>
      <c r="BB166" s="102"/>
      <c r="BC166" s="102"/>
      <c r="BD166" s="102"/>
      <c r="BE166" s="102"/>
      <c r="BF166" s="103"/>
      <c r="BG166" s="104" t="s">
        <v>153</v>
      </c>
      <c r="BH166" s="105"/>
      <c r="BI166" s="859">
        <v>4950000</v>
      </c>
      <c r="BJ166" s="859"/>
      <c r="BK166" s="859"/>
      <c r="BL166" s="106" t="s">
        <v>103</v>
      </c>
      <c r="BM166" s="107"/>
      <c r="BO166" s="888"/>
      <c r="BP166" s="888"/>
      <c r="BQ166" s="888"/>
    </row>
    <row r="167" spans="1:69" ht="20.100000000000001" customHeight="1" x14ac:dyDescent="0.15">
      <c r="A167" s="719"/>
      <c r="B167" s="720"/>
      <c r="C167" s="720"/>
      <c r="D167" s="720"/>
      <c r="E167" s="720"/>
      <c r="F167" s="720"/>
      <c r="G167" s="720"/>
      <c r="H167" s="340"/>
      <c r="I167" s="340"/>
      <c r="J167" s="340"/>
      <c r="K167" s="340"/>
      <c r="L167" s="340"/>
      <c r="M167" s="361"/>
      <c r="N167" s="721">
        <f>申請書!O200</f>
        <v>0</v>
      </c>
      <c r="O167" s="721"/>
      <c r="P167" s="721"/>
      <c r="Q167" s="363" t="s">
        <v>101</v>
      </c>
      <c r="R167" s="364"/>
      <c r="S167" s="361"/>
      <c r="T167" s="721">
        <f>ROUNDDOWN(AA167*2/3,0)</f>
        <v>0</v>
      </c>
      <c r="U167" s="721"/>
      <c r="V167" s="721"/>
      <c r="W167" s="363" t="s">
        <v>101</v>
      </c>
      <c r="X167" s="364"/>
      <c r="Y167" s="362"/>
      <c r="Z167" s="362"/>
      <c r="AA167" s="721">
        <f>INT(AA166*100/110)</f>
        <v>0</v>
      </c>
      <c r="AB167" s="721"/>
      <c r="AC167" s="721"/>
      <c r="AD167" s="365" t="s">
        <v>101</v>
      </c>
      <c r="AE167" s="364"/>
      <c r="AF167" s="2"/>
      <c r="AG167" s="2"/>
      <c r="AH167" s="2"/>
      <c r="AI167" s="700"/>
      <c r="AJ167" s="701"/>
      <c r="AK167" s="701"/>
      <c r="AL167" s="701"/>
      <c r="AM167" s="701"/>
      <c r="AN167" s="701"/>
      <c r="AO167" s="701"/>
      <c r="AP167" s="26"/>
      <c r="AQ167" s="26"/>
      <c r="AR167" s="26"/>
      <c r="AS167" s="26"/>
      <c r="AT167" s="26"/>
      <c r="AU167" s="39"/>
      <c r="AV167" s="860">
        <f>+申請書!AS200</f>
        <v>3000000</v>
      </c>
      <c r="AW167" s="860"/>
      <c r="AX167" s="860"/>
      <c r="AY167" s="108" t="s">
        <v>101</v>
      </c>
      <c r="AZ167" s="42"/>
      <c r="BA167" s="208">
        <v>3000000</v>
      </c>
      <c r="BB167" s="861">
        <f>ROUNDDOWN(BI167*2/3,0)</f>
        <v>3000000</v>
      </c>
      <c r="BC167" s="861"/>
      <c r="BD167" s="861"/>
      <c r="BE167" s="108" t="s">
        <v>101</v>
      </c>
      <c r="BF167" s="42"/>
      <c r="BG167" s="110"/>
      <c r="BH167" s="110"/>
      <c r="BI167" s="748">
        <f>INT(BI166*100/110)</f>
        <v>4500000</v>
      </c>
      <c r="BJ167" s="748"/>
      <c r="BK167" s="748"/>
      <c r="BL167" s="111" t="s">
        <v>101</v>
      </c>
      <c r="BM167" s="112"/>
      <c r="BO167" s="888"/>
      <c r="BP167" s="888"/>
      <c r="BQ167" s="888"/>
    </row>
    <row r="168" spans="1:69" ht="20.100000000000001" customHeight="1" x14ac:dyDescent="0.15">
      <c r="A168" s="717" t="s">
        <v>295</v>
      </c>
      <c r="B168" s="718"/>
      <c r="C168" s="718"/>
      <c r="D168" s="718"/>
      <c r="E168" s="718"/>
      <c r="F168" s="718"/>
      <c r="G168" s="718"/>
      <c r="H168" s="334"/>
      <c r="I168" s="334"/>
      <c r="J168" s="334"/>
      <c r="K168" s="334"/>
      <c r="L168" s="335"/>
      <c r="M168" s="354"/>
      <c r="N168" s="355"/>
      <c r="O168" s="355"/>
      <c r="P168" s="355"/>
      <c r="Q168" s="355"/>
      <c r="R168" s="356"/>
      <c r="S168" s="354"/>
      <c r="T168" s="355"/>
      <c r="U168" s="355"/>
      <c r="V168" s="355"/>
      <c r="W168" s="355"/>
      <c r="X168" s="356"/>
      <c r="Y168" s="422" t="s">
        <v>153</v>
      </c>
      <c r="Z168" s="358"/>
      <c r="AA168" s="441"/>
      <c r="AB168" s="441"/>
      <c r="AC168" s="441"/>
      <c r="AD168" s="359" t="s">
        <v>103</v>
      </c>
      <c r="AE168" s="423"/>
      <c r="AF168" s="2"/>
      <c r="AG168" s="2"/>
      <c r="AH168" s="2"/>
      <c r="AI168" s="698" t="s">
        <v>295</v>
      </c>
      <c r="AJ168" s="699"/>
      <c r="AK168" s="699"/>
      <c r="AL168" s="699"/>
      <c r="AM168" s="699"/>
      <c r="AN168" s="699"/>
      <c r="AO168" s="699"/>
      <c r="AP168" s="23"/>
      <c r="AQ168" s="23"/>
      <c r="AR168" s="23"/>
      <c r="AS168" s="23"/>
      <c r="AT168" s="24"/>
      <c r="AU168" s="101"/>
      <c r="AV168" s="46"/>
      <c r="AW168" s="46"/>
      <c r="AX168" s="46"/>
      <c r="AY168" s="102"/>
      <c r="AZ168" s="103"/>
      <c r="BA168" s="45"/>
      <c r="BB168" s="102"/>
      <c r="BC168" s="102"/>
      <c r="BD168" s="102"/>
      <c r="BE168" s="102"/>
      <c r="BF168" s="103"/>
      <c r="BG168" s="104" t="s">
        <v>153</v>
      </c>
      <c r="BH168" s="105"/>
      <c r="BI168" s="859">
        <v>22000</v>
      </c>
      <c r="BJ168" s="859"/>
      <c r="BK168" s="859"/>
      <c r="BL168" s="106" t="s">
        <v>103</v>
      </c>
      <c r="BM168" s="107"/>
      <c r="BO168" s="888"/>
      <c r="BP168" s="888"/>
      <c r="BQ168" s="888"/>
    </row>
    <row r="169" spans="1:69" ht="20.100000000000001" customHeight="1" x14ac:dyDescent="0.15">
      <c r="A169" s="719"/>
      <c r="B169" s="720"/>
      <c r="C169" s="720"/>
      <c r="D169" s="720"/>
      <c r="E169" s="720"/>
      <c r="F169" s="720"/>
      <c r="G169" s="720"/>
      <c r="H169" s="340"/>
      <c r="I169" s="340"/>
      <c r="J169" s="340"/>
      <c r="K169" s="340"/>
      <c r="L169" s="341"/>
      <c r="M169" s="361"/>
      <c r="N169" s="721">
        <f>申請書!O202</f>
        <v>0</v>
      </c>
      <c r="O169" s="721"/>
      <c r="P169" s="721"/>
      <c r="Q169" s="363" t="s">
        <v>101</v>
      </c>
      <c r="R169" s="364"/>
      <c r="S169" s="361"/>
      <c r="T169" s="721">
        <f>ROUNDDOWN(AA169*2/3,0)</f>
        <v>0</v>
      </c>
      <c r="U169" s="721"/>
      <c r="V169" s="721"/>
      <c r="W169" s="363" t="s">
        <v>101</v>
      </c>
      <c r="X169" s="364"/>
      <c r="Y169" s="362"/>
      <c r="Z169" s="362"/>
      <c r="AA169" s="721">
        <f>INT(AA168*100/110)</f>
        <v>0</v>
      </c>
      <c r="AB169" s="721"/>
      <c r="AC169" s="721"/>
      <c r="AD169" s="365" t="s">
        <v>101</v>
      </c>
      <c r="AE169" s="364"/>
      <c r="AF169" s="2"/>
      <c r="AG169" s="2"/>
      <c r="AH169" s="2"/>
      <c r="AI169" s="700"/>
      <c r="AJ169" s="701"/>
      <c r="AK169" s="701"/>
      <c r="AL169" s="701"/>
      <c r="AM169" s="701"/>
      <c r="AN169" s="701"/>
      <c r="AO169" s="701"/>
      <c r="AP169" s="26"/>
      <c r="AQ169" s="26"/>
      <c r="AR169" s="26"/>
      <c r="AS169" s="26"/>
      <c r="AT169" s="27"/>
      <c r="AU169" s="39"/>
      <c r="AV169" s="860">
        <f>+申請書!AS202</f>
        <v>13333</v>
      </c>
      <c r="AW169" s="860"/>
      <c r="AX169" s="860"/>
      <c r="AY169" s="108" t="s">
        <v>101</v>
      </c>
      <c r="AZ169" s="42"/>
      <c r="BA169" s="39"/>
      <c r="BB169" s="861">
        <f>ROUNDDOWN(BI169*2/3,0)</f>
        <v>13333</v>
      </c>
      <c r="BC169" s="861"/>
      <c r="BD169" s="861"/>
      <c r="BE169" s="108" t="s">
        <v>101</v>
      </c>
      <c r="BF169" s="42"/>
      <c r="BG169" s="110"/>
      <c r="BH169" s="110"/>
      <c r="BI169" s="748">
        <f>INT(BI168*100/110)</f>
        <v>20000</v>
      </c>
      <c r="BJ169" s="748"/>
      <c r="BK169" s="748"/>
      <c r="BL169" s="111" t="s">
        <v>101</v>
      </c>
      <c r="BM169" s="112"/>
      <c r="BO169" s="888"/>
      <c r="BP169" s="888"/>
      <c r="BQ169" s="888"/>
    </row>
    <row r="170" spans="1:69" ht="20.100000000000001" customHeight="1" x14ac:dyDescent="0.15">
      <c r="A170" s="728" t="s">
        <v>299</v>
      </c>
      <c r="B170" s="729"/>
      <c r="C170" s="729"/>
      <c r="D170" s="729"/>
      <c r="E170" s="729"/>
      <c r="F170" s="729"/>
      <c r="G170" s="729"/>
      <c r="H170" s="729"/>
      <c r="I170" s="729"/>
      <c r="J170" s="729"/>
      <c r="K170" s="729"/>
      <c r="L170" s="730"/>
      <c r="M170" s="424"/>
      <c r="N170" s="269"/>
      <c r="O170" s="269"/>
      <c r="P170" s="269"/>
      <c r="Q170" s="425"/>
      <c r="R170" s="426"/>
      <c r="S170" s="424"/>
      <c r="T170" s="269"/>
      <c r="U170" s="269"/>
      <c r="V170" s="269"/>
      <c r="W170" s="425"/>
      <c r="X170" s="426"/>
      <c r="Y170" s="422" t="s">
        <v>153</v>
      </c>
      <c r="Z170" s="358"/>
      <c r="AA170" s="441"/>
      <c r="AB170" s="441"/>
      <c r="AC170" s="441"/>
      <c r="AD170" s="359" t="s">
        <v>103</v>
      </c>
      <c r="AE170" s="426"/>
      <c r="AF170" s="2"/>
      <c r="AG170" s="2"/>
      <c r="AH170" s="2"/>
      <c r="AI170" s="450" t="s">
        <v>297</v>
      </c>
      <c r="AJ170" s="451"/>
      <c r="AK170" s="451"/>
      <c r="AL170" s="451"/>
      <c r="AM170" s="451"/>
      <c r="AN170" s="451"/>
      <c r="AO170" s="451"/>
      <c r="AP170" s="451"/>
      <c r="AQ170" s="451"/>
      <c r="AR170" s="451"/>
      <c r="AS170" s="451"/>
      <c r="AT170" s="452"/>
      <c r="AU170" s="101"/>
      <c r="AV170" s="46"/>
      <c r="AW170" s="46"/>
      <c r="AX170" s="46"/>
      <c r="AY170" s="102"/>
      <c r="AZ170" s="103"/>
      <c r="BA170" s="101"/>
      <c r="BB170" s="102"/>
      <c r="BC170" s="102"/>
      <c r="BD170" s="102"/>
      <c r="BE170" s="102"/>
      <c r="BF170" s="103"/>
      <c r="BG170" s="104" t="s">
        <v>153</v>
      </c>
      <c r="BH170" s="105"/>
      <c r="BI170" s="897">
        <f>+申請書!BA203</f>
        <v>110000</v>
      </c>
      <c r="BJ170" s="889"/>
      <c r="BK170" s="889"/>
      <c r="BL170" s="106" t="s">
        <v>103</v>
      </c>
      <c r="BM170" s="107"/>
      <c r="BO170" s="175"/>
      <c r="BP170" s="175"/>
      <c r="BQ170" s="175"/>
    </row>
    <row r="171" spans="1:69" ht="20.100000000000001" customHeight="1" x14ac:dyDescent="0.15">
      <c r="A171" s="731"/>
      <c r="B171" s="732"/>
      <c r="C171" s="732"/>
      <c r="D171" s="732"/>
      <c r="E171" s="732"/>
      <c r="F171" s="732"/>
      <c r="G171" s="732"/>
      <c r="H171" s="732"/>
      <c r="I171" s="732"/>
      <c r="J171" s="732"/>
      <c r="K171" s="732"/>
      <c r="L171" s="733"/>
      <c r="M171" s="381"/>
      <c r="N171" s="870">
        <f>申請書!O204</f>
        <v>0</v>
      </c>
      <c r="O171" s="870"/>
      <c r="P171" s="870"/>
      <c r="Q171" s="427" t="s">
        <v>101</v>
      </c>
      <c r="R171" s="428"/>
      <c r="S171" s="381"/>
      <c r="T171" s="870">
        <f>ROUNDDOWN(AA171*2/3,0)</f>
        <v>0</v>
      </c>
      <c r="U171" s="870"/>
      <c r="V171" s="870"/>
      <c r="W171" s="427" t="s">
        <v>101</v>
      </c>
      <c r="X171" s="428"/>
      <c r="Y171" s="348"/>
      <c r="Z171" s="348"/>
      <c r="AA171" s="870">
        <f>INT(AA170*100/110)</f>
        <v>0</v>
      </c>
      <c r="AB171" s="870"/>
      <c r="AC171" s="870"/>
      <c r="AD171" s="382" t="s">
        <v>101</v>
      </c>
      <c r="AE171" s="428"/>
      <c r="AF171" s="2"/>
      <c r="AG171" s="2"/>
      <c r="AH171" s="2"/>
      <c r="AI171" s="453"/>
      <c r="AJ171" s="454"/>
      <c r="AK171" s="454"/>
      <c r="AL171" s="454"/>
      <c r="AM171" s="454"/>
      <c r="AN171" s="454"/>
      <c r="AO171" s="454"/>
      <c r="AP171" s="454"/>
      <c r="AQ171" s="454"/>
      <c r="AR171" s="454"/>
      <c r="AS171" s="454"/>
      <c r="AT171" s="455"/>
      <c r="AU171" s="34"/>
      <c r="AV171" s="898">
        <f>+申請書!AS204</f>
        <v>66666</v>
      </c>
      <c r="AW171" s="898"/>
      <c r="AX171" s="898"/>
      <c r="AY171" s="179" t="s">
        <v>101</v>
      </c>
      <c r="AZ171" s="35"/>
      <c r="BA171" s="34"/>
      <c r="BB171" s="899">
        <f>+AV171</f>
        <v>66666</v>
      </c>
      <c r="BC171" s="899"/>
      <c r="BD171" s="899"/>
      <c r="BE171" s="179" t="s">
        <v>101</v>
      </c>
      <c r="BF171" s="35"/>
      <c r="BG171" s="180"/>
      <c r="BH171" s="180"/>
      <c r="BI171" s="477">
        <f>INT(BI170*100/110)</f>
        <v>100000</v>
      </c>
      <c r="BJ171" s="477"/>
      <c r="BK171" s="477"/>
      <c r="BL171" s="181" t="s">
        <v>101</v>
      </c>
      <c r="BM171" s="120"/>
      <c r="BO171" s="175"/>
      <c r="BP171" s="175"/>
      <c r="BQ171" s="175"/>
    </row>
    <row r="172" spans="1:69" ht="20.100000000000001" customHeight="1" x14ac:dyDescent="0.15">
      <c r="A172" s="734"/>
      <c r="B172" s="735"/>
      <c r="C172" s="735"/>
      <c r="D172" s="735"/>
      <c r="E172" s="735"/>
      <c r="F172" s="735"/>
      <c r="G172" s="735"/>
      <c r="H172" s="735"/>
      <c r="I172" s="735"/>
      <c r="J172" s="735"/>
      <c r="K172" s="735"/>
      <c r="L172" s="736"/>
      <c r="M172" s="361"/>
      <c r="N172" s="429"/>
      <c r="O172" s="429"/>
      <c r="P172" s="429"/>
      <c r="Q172" s="363"/>
      <c r="R172" s="364"/>
      <c r="S172" s="361"/>
      <c r="T172" s="429"/>
      <c r="U172" s="429"/>
      <c r="V172" s="429"/>
      <c r="W172" s="363"/>
      <c r="X172" s="364"/>
      <c r="Y172" s="362"/>
      <c r="Z172" s="362"/>
      <c r="AA172" s="429"/>
      <c r="AB172" s="429"/>
      <c r="AC172" s="429"/>
      <c r="AD172" s="365"/>
      <c r="AE172" s="364"/>
      <c r="AF172" s="2"/>
      <c r="AG172" s="2"/>
      <c r="AH172" s="2"/>
      <c r="AI172" s="456"/>
      <c r="AJ172" s="457"/>
      <c r="AK172" s="457"/>
      <c r="AL172" s="457"/>
      <c r="AM172" s="457"/>
      <c r="AN172" s="457"/>
      <c r="AO172" s="457"/>
      <c r="AP172" s="457"/>
      <c r="AQ172" s="457"/>
      <c r="AR172" s="457"/>
      <c r="AS172" s="457"/>
      <c r="AT172" s="458"/>
      <c r="AU172" s="39"/>
      <c r="AV172" s="209"/>
      <c r="AW172" s="209"/>
      <c r="AX172" s="209"/>
      <c r="AY172" s="51"/>
      <c r="AZ172" s="42"/>
      <c r="BA172" s="39"/>
      <c r="BB172" s="210"/>
      <c r="BC172" s="210"/>
      <c r="BD172" s="210"/>
      <c r="BE172" s="108"/>
      <c r="BF172" s="42"/>
      <c r="BG172" s="110"/>
      <c r="BH172" s="110"/>
      <c r="BI172" s="177"/>
      <c r="BJ172" s="177"/>
      <c r="BK172" s="177"/>
      <c r="BL172" s="111"/>
      <c r="BM172" s="112"/>
      <c r="BO172" s="175"/>
      <c r="BP172" s="175"/>
      <c r="BQ172" s="175"/>
    </row>
    <row r="173" spans="1:69" ht="20.100000000000001" customHeight="1" x14ac:dyDescent="0.15">
      <c r="A173" s="717" t="s">
        <v>296</v>
      </c>
      <c r="B173" s="718"/>
      <c r="C173" s="718"/>
      <c r="D173" s="718"/>
      <c r="E173" s="718"/>
      <c r="F173" s="718"/>
      <c r="G173" s="718"/>
      <c r="H173" s="718"/>
      <c r="I173" s="718"/>
      <c r="J173" s="718"/>
      <c r="K173" s="334"/>
      <c r="L173" s="335"/>
      <c r="M173" s="354"/>
      <c r="N173" s="355"/>
      <c r="O173" s="355"/>
      <c r="P173" s="355"/>
      <c r="Q173" s="355"/>
      <c r="R173" s="356"/>
      <c r="S173" s="354"/>
      <c r="T173" s="355"/>
      <c r="U173" s="355"/>
      <c r="V173" s="355"/>
      <c r="W173" s="355"/>
      <c r="X173" s="356"/>
      <c r="Y173" s="422" t="s">
        <v>153</v>
      </c>
      <c r="Z173" s="358"/>
      <c r="AA173" s="441"/>
      <c r="AB173" s="441"/>
      <c r="AC173" s="441"/>
      <c r="AD173" s="359" t="s">
        <v>103</v>
      </c>
      <c r="AE173" s="423"/>
      <c r="AF173" s="2"/>
      <c r="AG173" s="2"/>
      <c r="AH173" s="2"/>
      <c r="AI173" s="698" t="s">
        <v>296</v>
      </c>
      <c r="AJ173" s="699"/>
      <c r="AK173" s="699"/>
      <c r="AL173" s="699"/>
      <c r="AM173" s="699"/>
      <c r="AN173" s="699"/>
      <c r="AO173" s="699"/>
      <c r="AP173" s="699"/>
      <c r="AQ173" s="699"/>
      <c r="AR173" s="699"/>
      <c r="AS173" s="23"/>
      <c r="AT173" s="24"/>
      <c r="AU173" s="101"/>
      <c r="AV173" s="46"/>
      <c r="AW173" s="46"/>
      <c r="AX173" s="46"/>
      <c r="AY173" s="102"/>
      <c r="AZ173" s="103"/>
      <c r="BA173" s="101"/>
      <c r="BB173" s="102"/>
      <c r="BC173" s="102"/>
      <c r="BD173" s="102"/>
      <c r="BE173" s="102"/>
      <c r="BF173" s="103"/>
      <c r="BG173" s="104" t="s">
        <v>153</v>
      </c>
      <c r="BH173" s="105"/>
      <c r="BI173" s="889">
        <v>0</v>
      </c>
      <c r="BJ173" s="889"/>
      <c r="BK173" s="889"/>
      <c r="BL173" s="106" t="s">
        <v>103</v>
      </c>
      <c r="BM173" s="107"/>
      <c r="BO173" s="900"/>
      <c r="BP173" s="900"/>
      <c r="BQ173" s="900"/>
    </row>
    <row r="174" spans="1:69" ht="20.100000000000001" customHeight="1" x14ac:dyDescent="0.15">
      <c r="A174" s="719"/>
      <c r="B174" s="720"/>
      <c r="C174" s="720"/>
      <c r="D174" s="720"/>
      <c r="E174" s="720"/>
      <c r="F174" s="720"/>
      <c r="G174" s="720"/>
      <c r="H174" s="720"/>
      <c r="I174" s="720"/>
      <c r="J174" s="720"/>
      <c r="K174" s="340"/>
      <c r="L174" s="341"/>
      <c r="M174" s="361"/>
      <c r="N174" s="721">
        <f>申請書!O207</f>
        <v>0</v>
      </c>
      <c r="O174" s="721"/>
      <c r="P174" s="721"/>
      <c r="Q174" s="363" t="s">
        <v>101</v>
      </c>
      <c r="R174" s="364"/>
      <c r="S174" s="361"/>
      <c r="T174" s="721">
        <f>ROUNDDOWN(AA174*2/3,0)</f>
        <v>0</v>
      </c>
      <c r="U174" s="721"/>
      <c r="V174" s="721"/>
      <c r="W174" s="363" t="s">
        <v>101</v>
      </c>
      <c r="X174" s="364"/>
      <c r="Y174" s="362"/>
      <c r="Z174" s="362"/>
      <c r="AA174" s="721">
        <f>INT(AA173*100/110)</f>
        <v>0</v>
      </c>
      <c r="AB174" s="721"/>
      <c r="AC174" s="721"/>
      <c r="AD174" s="365" t="s">
        <v>101</v>
      </c>
      <c r="AE174" s="364"/>
      <c r="AF174" s="2"/>
      <c r="AG174" s="2"/>
      <c r="AH174" s="2"/>
      <c r="AI174" s="700"/>
      <c r="AJ174" s="701"/>
      <c r="AK174" s="701"/>
      <c r="AL174" s="701"/>
      <c r="AM174" s="701"/>
      <c r="AN174" s="701"/>
      <c r="AO174" s="701"/>
      <c r="AP174" s="701"/>
      <c r="AQ174" s="701"/>
      <c r="AR174" s="701"/>
      <c r="AS174" s="26"/>
      <c r="AT174" s="27"/>
      <c r="AU174" s="39"/>
      <c r="AV174" s="860">
        <f>+申請書!AS207</f>
        <v>0</v>
      </c>
      <c r="AW174" s="860"/>
      <c r="AX174" s="860"/>
      <c r="AY174" s="108" t="s">
        <v>101</v>
      </c>
      <c r="AZ174" s="42"/>
      <c r="BA174" s="39"/>
      <c r="BB174" s="861">
        <f>ROUNDDOWN(BI174*2/3,0)</f>
        <v>0</v>
      </c>
      <c r="BC174" s="861"/>
      <c r="BD174" s="861"/>
      <c r="BE174" s="108" t="s">
        <v>101</v>
      </c>
      <c r="BF174" s="42"/>
      <c r="BG174" s="110"/>
      <c r="BH174" s="110"/>
      <c r="BI174" s="748">
        <f>INT(BI173*100/110)</f>
        <v>0</v>
      </c>
      <c r="BJ174" s="748"/>
      <c r="BK174" s="748"/>
      <c r="BL174" s="111" t="s">
        <v>101</v>
      </c>
      <c r="BM174" s="112"/>
      <c r="BO174" s="900"/>
      <c r="BP174" s="900"/>
      <c r="BQ174" s="900"/>
    </row>
    <row r="175" spans="1:69" ht="20.100000000000001" customHeight="1" x14ac:dyDescent="0.15">
      <c r="A175" s="371"/>
      <c r="B175" s="372"/>
      <c r="C175" s="372"/>
      <c r="D175" s="372"/>
      <c r="E175" s="372"/>
      <c r="F175" s="372"/>
      <c r="G175" s="372"/>
      <c r="H175" s="372"/>
      <c r="I175" s="377"/>
      <c r="J175" s="377"/>
      <c r="K175" s="377"/>
      <c r="L175" s="377"/>
      <c r="M175" s="378"/>
      <c r="N175" s="379"/>
      <c r="O175" s="379"/>
      <c r="P175" s="379"/>
      <c r="Q175" s="379"/>
      <c r="R175" s="380"/>
      <c r="S175" s="378"/>
      <c r="T175" s="379"/>
      <c r="U175" s="379"/>
      <c r="V175" s="379"/>
      <c r="W175" s="379"/>
      <c r="X175" s="380"/>
      <c r="Y175" s="430" t="s">
        <v>153</v>
      </c>
      <c r="Z175" s="348"/>
      <c r="AA175" s="895">
        <f>SUM(AA162,AA164,AA166,AA168,AA170,AA173)</f>
        <v>0</v>
      </c>
      <c r="AB175" s="895"/>
      <c r="AC175" s="895"/>
      <c r="AD175" s="382" t="s">
        <v>103</v>
      </c>
      <c r="AE175" s="431"/>
      <c r="AF175" s="2"/>
      <c r="AG175" s="2"/>
      <c r="AH175" s="2"/>
      <c r="AI175" s="202"/>
      <c r="AJ175" s="53"/>
      <c r="AK175" s="53"/>
      <c r="AL175" s="53"/>
      <c r="AM175" s="53"/>
      <c r="AN175" s="53"/>
      <c r="AO175" s="53"/>
      <c r="AP175" s="53"/>
      <c r="AQ175" s="56"/>
      <c r="AR175" s="56"/>
      <c r="AS175" s="56"/>
      <c r="AT175" s="56"/>
      <c r="AU175" s="101"/>
      <c r="AV175" s="46"/>
      <c r="AW175" s="46"/>
      <c r="AX175" s="46"/>
      <c r="AY175" s="102"/>
      <c r="AZ175" s="103"/>
      <c r="BA175" s="101"/>
      <c r="BB175" s="102"/>
      <c r="BC175" s="102"/>
      <c r="BD175" s="102"/>
      <c r="BE175" s="102"/>
      <c r="BF175" s="103"/>
      <c r="BG175" s="104" t="s">
        <v>153</v>
      </c>
      <c r="BH175" s="105"/>
      <c r="BI175" s="446">
        <f>SUM(BI162,BI164,BI166,BI168,BI170,BI173)</f>
        <v>7760500</v>
      </c>
      <c r="BJ175" s="446"/>
      <c r="BK175" s="446"/>
      <c r="BL175" s="106" t="s">
        <v>103</v>
      </c>
      <c r="BM175" s="107"/>
      <c r="BO175" s="888"/>
      <c r="BP175" s="888"/>
      <c r="BQ175" s="888"/>
    </row>
    <row r="176" spans="1:69" ht="20.100000000000001" customHeight="1" x14ac:dyDescent="0.15">
      <c r="A176" s="374"/>
      <c r="B176" s="375"/>
      <c r="C176" s="375"/>
      <c r="D176" s="375"/>
      <c r="E176" s="375"/>
      <c r="F176" s="375"/>
      <c r="G176" s="375"/>
      <c r="I176" s="376" t="s">
        <v>154</v>
      </c>
      <c r="K176" s="118"/>
      <c r="L176" s="118"/>
      <c r="M176" s="378"/>
      <c r="N176" s="870">
        <f>申請書!O209</f>
        <v>0</v>
      </c>
      <c r="O176" s="870"/>
      <c r="P176" s="870"/>
      <c r="Q176" s="411" t="s">
        <v>101</v>
      </c>
      <c r="R176" s="380"/>
      <c r="S176" s="378"/>
      <c r="T176" s="870">
        <f>SUM(T163,T165,T167,T169,T171,T174)</f>
        <v>0</v>
      </c>
      <c r="U176" s="870"/>
      <c r="V176" s="870"/>
      <c r="W176" s="411" t="s">
        <v>101</v>
      </c>
      <c r="X176" s="380"/>
      <c r="Y176" s="348"/>
      <c r="Z176" s="348"/>
      <c r="AA176" s="870">
        <f>SUM(AA163,AA165,AA167,AA169,AA171,AA174)</f>
        <v>0</v>
      </c>
      <c r="AB176" s="870"/>
      <c r="AC176" s="870"/>
      <c r="AD176" s="382" t="s">
        <v>101</v>
      </c>
      <c r="AE176" s="428"/>
      <c r="AF176" s="2"/>
      <c r="AG176" s="2"/>
      <c r="AH176" s="2"/>
      <c r="AI176" s="55"/>
      <c r="AJ176" s="113"/>
      <c r="AK176" s="113"/>
      <c r="AL176" s="113"/>
      <c r="AM176" s="113"/>
      <c r="AN176" s="113"/>
      <c r="AO176" s="113"/>
      <c r="AQ176" s="57" t="s">
        <v>154</v>
      </c>
      <c r="AR176" s="159"/>
      <c r="AS176" s="2"/>
      <c r="AT176" s="2"/>
      <c r="AU176" s="115"/>
      <c r="AV176" s="876">
        <f>+申請書!AS209</f>
        <v>4663332</v>
      </c>
      <c r="AW176" s="876"/>
      <c r="AX176" s="876"/>
      <c r="AY176" s="206" t="s">
        <v>101</v>
      </c>
      <c r="AZ176" s="116"/>
      <c r="BA176" s="58"/>
      <c r="BB176" s="477">
        <f>SUM(BB163,BB165,BB167,BB169,BB171,BB174)</f>
        <v>4663332</v>
      </c>
      <c r="BC176" s="477"/>
      <c r="BD176" s="477"/>
      <c r="BE176" s="132" t="s">
        <v>101</v>
      </c>
      <c r="BF176" s="116"/>
      <c r="BG176" s="118"/>
      <c r="BH176" s="118"/>
      <c r="BI176" s="896">
        <f>SUM(BI163,BI165,BI167,BI169,BI171,BI174)</f>
        <v>7055000</v>
      </c>
      <c r="BJ176" s="896"/>
      <c r="BK176" s="896"/>
      <c r="BL176" s="119" t="s">
        <v>101</v>
      </c>
      <c r="BM176" s="120"/>
      <c r="BO176" s="888"/>
      <c r="BP176" s="888"/>
      <c r="BQ176" s="888"/>
    </row>
    <row r="177" spans="1:69" ht="20.100000000000001" customHeight="1" x14ac:dyDescent="0.15">
      <c r="A177" s="374"/>
      <c r="B177" s="474" t="s">
        <v>272</v>
      </c>
      <c r="C177" s="474"/>
      <c r="D177" s="474"/>
      <c r="E177" s="474"/>
      <c r="F177" s="474"/>
      <c r="G177" s="474"/>
      <c r="H177" s="375"/>
      <c r="I177" s="432"/>
      <c r="J177" s="377"/>
      <c r="K177" s="118"/>
      <c r="L177" s="377"/>
      <c r="M177" s="374"/>
      <c r="N177" s="377"/>
      <c r="O177" s="377"/>
      <c r="P177" s="377"/>
      <c r="Q177" s="377"/>
      <c r="R177" s="433"/>
      <c r="S177" s="378"/>
      <c r="T177" s="379"/>
      <c r="U177" s="379"/>
      <c r="V177" s="379"/>
      <c r="W177" s="379"/>
      <c r="X177" s="380"/>
      <c r="Y177" s="348"/>
      <c r="Z177" s="348"/>
      <c r="AA177" s="348"/>
      <c r="AB177" s="348"/>
      <c r="AC177" s="348"/>
      <c r="AD177" s="348"/>
      <c r="AE177" s="428"/>
      <c r="AF177" s="2"/>
      <c r="AG177" s="2"/>
      <c r="AH177" s="2"/>
      <c r="AI177" s="55"/>
      <c r="AJ177" s="475" t="s">
        <v>272</v>
      </c>
      <c r="AK177" s="475"/>
      <c r="AL177" s="475"/>
      <c r="AM177" s="475"/>
      <c r="AN177" s="475"/>
      <c r="AO177" s="475"/>
      <c r="AP177" s="113"/>
      <c r="AQ177" s="176"/>
      <c r="AR177" s="56"/>
      <c r="AS177" s="2"/>
      <c r="AT177" s="56"/>
      <c r="AU177" s="55"/>
      <c r="AV177" s="203"/>
      <c r="AW177" s="203"/>
      <c r="AX177" s="203"/>
      <c r="AY177" s="113"/>
      <c r="AZ177" s="61"/>
      <c r="BA177" s="115"/>
      <c r="BB177" s="114"/>
      <c r="BC177" s="114"/>
      <c r="BD177" s="114"/>
      <c r="BE177" s="114"/>
      <c r="BF177" s="116"/>
      <c r="BG177" s="4"/>
      <c r="BH177" s="4"/>
      <c r="BI177" s="170"/>
      <c r="BJ177" s="170"/>
      <c r="BK177" s="170"/>
      <c r="BL177" s="4"/>
      <c r="BM177" s="121"/>
      <c r="BO177" s="171"/>
      <c r="BP177" s="171"/>
      <c r="BQ177" s="171"/>
    </row>
    <row r="178" spans="1:69" ht="20.100000000000001" customHeight="1" x14ac:dyDescent="0.15">
      <c r="A178" s="374"/>
      <c r="B178" s="474"/>
      <c r="C178" s="474"/>
      <c r="D178" s="474"/>
      <c r="E178" s="474"/>
      <c r="F178" s="474"/>
      <c r="G178" s="474"/>
      <c r="I178" s="376" t="s">
        <v>232</v>
      </c>
      <c r="K178" s="118"/>
      <c r="L178" s="118"/>
      <c r="M178" s="374"/>
      <c r="N178" s="870">
        <f>申請書!O211</f>
        <v>0</v>
      </c>
      <c r="O178" s="870"/>
      <c r="P178" s="870"/>
      <c r="Q178" s="411" t="s">
        <v>101</v>
      </c>
      <c r="R178" s="433"/>
      <c r="S178" s="378"/>
      <c r="T178" s="871">
        <f>IF(T176&lt;=N178,T176,N178)</f>
        <v>0</v>
      </c>
      <c r="U178" s="871"/>
      <c r="V178" s="871"/>
      <c r="W178" s="379" t="s">
        <v>101</v>
      </c>
      <c r="X178" s="380"/>
      <c r="Y178" s="348"/>
      <c r="Z178" s="348"/>
      <c r="AA178" s="348"/>
      <c r="AB178" s="348"/>
      <c r="AC178" s="348"/>
      <c r="AD178" s="348"/>
      <c r="AE178" s="428"/>
      <c r="AF178" s="2"/>
      <c r="AG178" s="2"/>
      <c r="AH178" s="2"/>
      <c r="AI178" s="55"/>
      <c r="AJ178" s="475"/>
      <c r="AK178" s="475"/>
      <c r="AL178" s="475"/>
      <c r="AM178" s="475"/>
      <c r="AN178" s="475"/>
      <c r="AO178" s="475"/>
      <c r="AQ178" s="57" t="s">
        <v>232</v>
      </c>
      <c r="AR178" s="159"/>
      <c r="AS178" s="2"/>
      <c r="AT178" s="2"/>
      <c r="AU178" s="55"/>
      <c r="AV178" s="876">
        <f>+申請書!AS211</f>
        <v>816666</v>
      </c>
      <c r="AW178" s="876"/>
      <c r="AX178" s="876"/>
      <c r="AY178" s="206" t="s">
        <v>101</v>
      </c>
      <c r="AZ178" s="61"/>
      <c r="BA178" s="115"/>
      <c r="BB178" s="877">
        <f>IF(BB176&lt;=AV178,BB176,AV178)</f>
        <v>816666</v>
      </c>
      <c r="BC178" s="877"/>
      <c r="BD178" s="877"/>
      <c r="BE178" s="114" t="s">
        <v>101</v>
      </c>
      <c r="BF178" s="116"/>
      <c r="BG178" s="4"/>
      <c r="BH178" s="4"/>
      <c r="BI178" s="4"/>
      <c r="BJ178" s="4"/>
      <c r="BK178" s="4"/>
      <c r="BL178" s="4"/>
      <c r="BM178" s="121"/>
    </row>
    <row r="179" spans="1:69" ht="20.100000000000001" customHeight="1" x14ac:dyDescent="0.15">
      <c r="A179" s="385"/>
      <c r="B179" s="386"/>
      <c r="C179" s="386"/>
      <c r="D179" s="386"/>
      <c r="E179" s="386"/>
      <c r="F179" s="386"/>
      <c r="G179" s="386"/>
      <c r="H179" s="386"/>
      <c r="I179" s="386"/>
      <c r="J179" s="386"/>
      <c r="K179" s="386"/>
      <c r="L179" s="386"/>
      <c r="M179" s="385"/>
      <c r="N179" s="386"/>
      <c r="O179" s="386"/>
      <c r="P179" s="386"/>
      <c r="Q179" s="386"/>
      <c r="R179" s="434"/>
      <c r="S179" s="387"/>
      <c r="T179" s="388"/>
      <c r="U179" s="388"/>
      <c r="V179" s="388"/>
      <c r="W179" s="388"/>
      <c r="X179" s="389"/>
      <c r="Y179" s="362"/>
      <c r="Z179" s="362"/>
      <c r="AA179" s="362"/>
      <c r="AB179" s="362"/>
      <c r="AC179" s="362"/>
      <c r="AD179" s="362"/>
      <c r="AE179" s="364"/>
      <c r="AF179" s="2"/>
      <c r="AG179" s="2"/>
      <c r="AH179" s="2"/>
      <c r="AI179" s="63"/>
      <c r="AJ179" s="64"/>
      <c r="AK179" s="64"/>
      <c r="AL179" s="64"/>
      <c r="AM179" s="64"/>
      <c r="AN179" s="64"/>
      <c r="AO179" s="64"/>
      <c r="AP179" s="64"/>
      <c r="AQ179" s="64"/>
      <c r="AR179" s="64"/>
      <c r="AS179" s="64"/>
      <c r="AT179" s="64"/>
      <c r="AU179" s="63"/>
      <c r="AV179" s="64"/>
      <c r="AW179" s="64"/>
      <c r="AX179" s="64"/>
      <c r="AY179" s="64"/>
      <c r="AZ179" s="68"/>
      <c r="BA179" s="122"/>
      <c r="BB179" s="123"/>
      <c r="BC179" s="123"/>
      <c r="BD179" s="123"/>
      <c r="BE179" s="123"/>
      <c r="BF179" s="124"/>
      <c r="BG179" s="126"/>
      <c r="BH179" s="126"/>
      <c r="BI179" s="126"/>
      <c r="BJ179" s="126"/>
      <c r="BK179" s="126"/>
      <c r="BL179" s="126"/>
      <c r="BM179" s="127"/>
    </row>
    <row r="180" spans="1:69" x14ac:dyDescent="0.15">
      <c r="A180" s="390">
        <v>1</v>
      </c>
      <c r="B180" s="878" t="s">
        <v>306</v>
      </c>
      <c r="C180" s="878"/>
      <c r="D180" s="878"/>
      <c r="E180" s="878"/>
      <c r="F180" s="878"/>
      <c r="G180" s="878"/>
      <c r="H180" s="878"/>
      <c r="I180" s="878"/>
      <c r="J180" s="878"/>
      <c r="K180" s="878"/>
      <c r="L180" s="878"/>
      <c r="M180" s="878"/>
      <c r="N180" s="878"/>
      <c r="O180" s="878"/>
      <c r="P180" s="878"/>
      <c r="Q180" s="878"/>
      <c r="R180" s="878"/>
      <c r="S180" s="878"/>
      <c r="T180" s="878"/>
      <c r="U180" s="878"/>
      <c r="V180" s="878"/>
      <c r="W180" s="878"/>
      <c r="X180" s="878"/>
      <c r="Y180" s="878"/>
      <c r="Z180" s="878"/>
      <c r="AA180" s="878"/>
      <c r="AB180" s="878"/>
      <c r="AC180" s="878"/>
      <c r="AD180" s="878"/>
      <c r="AE180" s="878"/>
      <c r="AF180" s="2"/>
      <c r="AG180" s="2"/>
      <c r="AH180" s="2"/>
      <c r="AI180" s="69">
        <v>1</v>
      </c>
      <c r="AJ180" s="750" t="s">
        <v>306</v>
      </c>
      <c r="AK180" s="750"/>
      <c r="AL180" s="750"/>
      <c r="AM180" s="750"/>
      <c r="AN180" s="750"/>
      <c r="AO180" s="750"/>
      <c r="AP180" s="750"/>
      <c r="AQ180" s="750"/>
      <c r="AR180" s="750"/>
      <c r="AS180" s="750"/>
      <c r="AT180" s="750"/>
      <c r="AU180" s="750"/>
      <c r="AV180" s="750"/>
      <c r="AW180" s="750"/>
      <c r="AX180" s="750"/>
      <c r="AY180" s="750"/>
      <c r="AZ180" s="750"/>
      <c r="BA180" s="750"/>
      <c r="BB180" s="750"/>
      <c r="BC180" s="750"/>
      <c r="BD180" s="750"/>
      <c r="BE180" s="750"/>
      <c r="BF180" s="750"/>
      <c r="BG180" s="750"/>
      <c r="BH180" s="750"/>
      <c r="BI180" s="750"/>
      <c r="BJ180" s="750"/>
      <c r="BK180" s="750"/>
      <c r="BL180" s="750"/>
      <c r="BM180" s="750"/>
    </row>
    <row r="181" spans="1:69" x14ac:dyDescent="0.15">
      <c r="A181" s="390"/>
      <c r="B181" s="874"/>
      <c r="C181" s="874"/>
      <c r="D181" s="874"/>
      <c r="E181" s="874"/>
      <c r="F181" s="874"/>
      <c r="G181" s="874"/>
      <c r="H181" s="874"/>
      <c r="I181" s="874"/>
      <c r="J181" s="874"/>
      <c r="K181" s="874"/>
      <c r="L181" s="874"/>
      <c r="M181" s="874"/>
      <c r="N181" s="874"/>
      <c r="O181" s="874"/>
      <c r="P181" s="874"/>
      <c r="Q181" s="874"/>
      <c r="R181" s="874"/>
      <c r="S181" s="874"/>
      <c r="T181" s="874"/>
      <c r="U181" s="874"/>
      <c r="V181" s="874"/>
      <c r="W181" s="874"/>
      <c r="X181" s="874"/>
      <c r="Y181" s="874"/>
      <c r="Z181" s="874"/>
      <c r="AA181" s="874"/>
      <c r="AB181" s="874"/>
      <c r="AC181" s="874"/>
      <c r="AD181" s="874"/>
      <c r="AE181" s="874"/>
      <c r="AF181" s="2"/>
      <c r="AG181" s="2"/>
      <c r="AH181" s="2"/>
      <c r="AI181" s="69"/>
      <c r="AJ181" s="751"/>
      <c r="AK181" s="751"/>
      <c r="AL181" s="751"/>
      <c r="AM181" s="751"/>
      <c r="AN181" s="751"/>
      <c r="AO181" s="751"/>
      <c r="AP181" s="751"/>
      <c r="AQ181" s="751"/>
      <c r="AR181" s="751"/>
      <c r="AS181" s="751"/>
      <c r="AT181" s="751"/>
      <c r="AU181" s="751"/>
      <c r="AV181" s="751"/>
      <c r="AW181" s="751"/>
      <c r="AX181" s="751"/>
      <c r="AY181" s="751"/>
      <c r="AZ181" s="751"/>
      <c r="BA181" s="751"/>
      <c r="BB181" s="751"/>
      <c r="BC181" s="751"/>
      <c r="BD181" s="751"/>
      <c r="BE181" s="751"/>
      <c r="BF181" s="751"/>
      <c r="BG181" s="751"/>
      <c r="BH181" s="751"/>
      <c r="BI181" s="751"/>
      <c r="BJ181" s="751"/>
      <c r="BK181" s="751"/>
      <c r="BL181" s="751"/>
      <c r="BM181" s="751"/>
    </row>
    <row r="182" spans="1:69" x14ac:dyDescent="0.15">
      <c r="A182" s="390">
        <v>2</v>
      </c>
      <c r="B182" s="873" t="s">
        <v>307</v>
      </c>
      <c r="C182" s="873"/>
      <c r="D182" s="873"/>
      <c r="E182" s="873"/>
      <c r="F182" s="873"/>
      <c r="G182" s="873"/>
      <c r="H182" s="873"/>
      <c r="I182" s="873"/>
      <c r="J182" s="873"/>
      <c r="K182" s="873"/>
      <c r="L182" s="873"/>
      <c r="M182" s="873"/>
      <c r="N182" s="873"/>
      <c r="O182" s="873"/>
      <c r="P182" s="873"/>
      <c r="Q182" s="873"/>
      <c r="R182" s="873"/>
      <c r="S182" s="873"/>
      <c r="T182" s="873"/>
      <c r="U182" s="873"/>
      <c r="V182" s="873"/>
      <c r="W182" s="873"/>
      <c r="X182" s="873"/>
      <c r="Y182" s="873"/>
      <c r="Z182" s="873"/>
      <c r="AA182" s="873"/>
      <c r="AB182" s="873"/>
      <c r="AC182" s="873"/>
      <c r="AD182" s="873"/>
      <c r="AE182" s="873"/>
      <c r="AF182" s="71"/>
      <c r="AG182" s="72"/>
      <c r="AH182" s="73"/>
      <c r="AI182" s="69">
        <v>2</v>
      </c>
      <c r="AJ182" s="752" t="s">
        <v>307</v>
      </c>
      <c r="AK182" s="752"/>
      <c r="AL182" s="752"/>
      <c r="AM182" s="752"/>
      <c r="AN182" s="752"/>
      <c r="AO182" s="752"/>
      <c r="AP182" s="752"/>
      <c r="AQ182" s="752"/>
      <c r="AR182" s="752"/>
      <c r="AS182" s="752"/>
      <c r="AT182" s="752"/>
      <c r="AU182" s="752"/>
      <c r="AV182" s="752"/>
      <c r="AW182" s="752"/>
      <c r="AX182" s="752"/>
      <c r="AY182" s="752"/>
      <c r="AZ182" s="752"/>
      <c r="BA182" s="752"/>
      <c r="BB182" s="752"/>
      <c r="BC182" s="752"/>
      <c r="BD182" s="752"/>
      <c r="BE182" s="752"/>
      <c r="BF182" s="752"/>
      <c r="BG182" s="752"/>
      <c r="BH182" s="752"/>
      <c r="BI182" s="752"/>
      <c r="BJ182" s="752"/>
      <c r="BK182" s="752"/>
      <c r="BL182" s="752"/>
      <c r="BM182" s="752"/>
    </row>
    <row r="183" spans="1:69" x14ac:dyDescent="0.15">
      <c r="A183" s="390"/>
      <c r="B183" s="873"/>
      <c r="C183" s="873"/>
      <c r="D183" s="873"/>
      <c r="E183" s="873"/>
      <c r="F183" s="873"/>
      <c r="G183" s="873"/>
      <c r="H183" s="873"/>
      <c r="I183" s="873"/>
      <c r="J183" s="873"/>
      <c r="K183" s="873"/>
      <c r="L183" s="873"/>
      <c r="M183" s="873"/>
      <c r="N183" s="873"/>
      <c r="O183" s="873"/>
      <c r="P183" s="873"/>
      <c r="Q183" s="873"/>
      <c r="R183" s="873"/>
      <c r="S183" s="873"/>
      <c r="T183" s="873"/>
      <c r="U183" s="873"/>
      <c r="V183" s="873"/>
      <c r="W183" s="873"/>
      <c r="X183" s="873"/>
      <c r="Y183" s="873"/>
      <c r="Z183" s="873"/>
      <c r="AA183" s="873"/>
      <c r="AB183" s="873"/>
      <c r="AC183" s="873"/>
      <c r="AD183" s="873"/>
      <c r="AE183" s="873"/>
      <c r="AF183" s="2"/>
      <c r="AG183" s="2"/>
      <c r="AH183" s="2"/>
      <c r="AI183" s="69"/>
      <c r="AJ183" s="752"/>
      <c r="AK183" s="752"/>
      <c r="AL183" s="752"/>
      <c r="AM183" s="752"/>
      <c r="AN183" s="752"/>
      <c r="AO183" s="752"/>
      <c r="AP183" s="752"/>
      <c r="AQ183" s="752"/>
      <c r="AR183" s="752"/>
      <c r="AS183" s="752"/>
      <c r="AT183" s="752"/>
      <c r="AU183" s="752"/>
      <c r="AV183" s="752"/>
      <c r="AW183" s="752"/>
      <c r="AX183" s="752"/>
      <c r="AY183" s="752"/>
      <c r="AZ183" s="752"/>
      <c r="BA183" s="752"/>
      <c r="BB183" s="752"/>
      <c r="BC183" s="752"/>
      <c r="BD183" s="752"/>
      <c r="BE183" s="752"/>
      <c r="BF183" s="752"/>
      <c r="BG183" s="752"/>
      <c r="BH183" s="752"/>
      <c r="BI183" s="752"/>
      <c r="BJ183" s="752"/>
      <c r="BK183" s="752"/>
      <c r="BL183" s="752"/>
      <c r="BM183" s="752"/>
    </row>
    <row r="184" spans="1:69" x14ac:dyDescent="0.15">
      <c r="A184" s="390">
        <v>3</v>
      </c>
      <c r="B184" s="391" t="s">
        <v>308</v>
      </c>
      <c r="C184" s="391"/>
      <c r="D184" s="391"/>
      <c r="E184" s="391"/>
      <c r="F184" s="391"/>
      <c r="G184" s="391"/>
      <c r="H184" s="391"/>
      <c r="I184" s="391"/>
      <c r="J184" s="391"/>
      <c r="K184" s="391"/>
      <c r="L184" s="391"/>
      <c r="M184" s="391"/>
      <c r="N184" s="391"/>
      <c r="O184" s="391"/>
      <c r="P184" s="391"/>
      <c r="Q184" s="391"/>
      <c r="R184" s="391"/>
      <c r="S184" s="391"/>
      <c r="T184" s="391"/>
      <c r="U184" s="391"/>
      <c r="V184" s="391"/>
      <c r="W184" s="391"/>
      <c r="X184" s="391"/>
      <c r="Y184" s="391"/>
      <c r="Z184" s="391"/>
      <c r="AA184" s="391"/>
      <c r="AB184" s="391"/>
      <c r="AC184" s="391"/>
      <c r="AD184" s="391"/>
      <c r="AE184" s="118"/>
      <c r="AF184" s="2"/>
      <c r="AG184" s="2"/>
      <c r="AH184" s="2"/>
      <c r="AI184" s="69">
        <v>3</v>
      </c>
      <c r="AJ184" s="70" t="s">
        <v>308</v>
      </c>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c r="BI184" s="70"/>
      <c r="BJ184" s="70"/>
      <c r="BK184" s="70"/>
      <c r="BL184" s="70"/>
      <c r="BM184" s="2"/>
    </row>
    <row r="185" spans="1:69" x14ac:dyDescent="0.15">
      <c r="A185" s="390">
        <v>4</v>
      </c>
      <c r="B185" s="874" t="s">
        <v>309</v>
      </c>
      <c r="C185" s="874"/>
      <c r="D185" s="874"/>
      <c r="E185" s="874"/>
      <c r="F185" s="874"/>
      <c r="G185" s="874"/>
      <c r="H185" s="874"/>
      <c r="I185" s="874"/>
      <c r="J185" s="874"/>
      <c r="K185" s="874"/>
      <c r="L185" s="874"/>
      <c r="M185" s="874"/>
      <c r="N185" s="874"/>
      <c r="O185" s="874"/>
      <c r="P185" s="874"/>
      <c r="Q185" s="874"/>
      <c r="R185" s="874"/>
      <c r="S185" s="874"/>
      <c r="T185" s="874"/>
      <c r="U185" s="874"/>
      <c r="V185" s="874"/>
      <c r="W185" s="874"/>
      <c r="X185" s="874"/>
      <c r="Y185" s="874"/>
      <c r="Z185" s="874"/>
      <c r="AA185" s="874"/>
      <c r="AB185" s="874"/>
      <c r="AC185" s="874"/>
      <c r="AD185" s="874"/>
      <c r="AE185" s="874"/>
      <c r="AF185" s="2"/>
      <c r="AG185" s="2"/>
      <c r="AH185" s="2"/>
      <c r="AI185" s="69">
        <v>4</v>
      </c>
      <c r="AJ185" s="751" t="s">
        <v>309</v>
      </c>
      <c r="AK185" s="751"/>
      <c r="AL185" s="751"/>
      <c r="AM185" s="751"/>
      <c r="AN185" s="751"/>
      <c r="AO185" s="751"/>
      <c r="AP185" s="751"/>
      <c r="AQ185" s="751"/>
      <c r="AR185" s="751"/>
      <c r="AS185" s="751"/>
      <c r="AT185" s="751"/>
      <c r="AU185" s="751"/>
      <c r="AV185" s="751"/>
      <c r="AW185" s="751"/>
      <c r="AX185" s="751"/>
      <c r="AY185" s="751"/>
      <c r="AZ185" s="751"/>
      <c r="BA185" s="751"/>
      <c r="BB185" s="751"/>
      <c r="BC185" s="751"/>
      <c r="BD185" s="751"/>
      <c r="BE185" s="751"/>
      <c r="BF185" s="751"/>
      <c r="BG185" s="751"/>
      <c r="BH185" s="751"/>
      <c r="BI185" s="751"/>
      <c r="BJ185" s="751"/>
      <c r="BK185" s="751"/>
      <c r="BL185" s="751"/>
      <c r="BM185" s="751"/>
    </row>
    <row r="186" spans="1:69" x14ac:dyDescent="0.15">
      <c r="A186" s="390"/>
      <c r="B186" s="874"/>
      <c r="C186" s="874"/>
      <c r="D186" s="874"/>
      <c r="E186" s="874"/>
      <c r="F186" s="874"/>
      <c r="G186" s="874"/>
      <c r="H186" s="874"/>
      <c r="I186" s="874"/>
      <c r="J186" s="874"/>
      <c r="K186" s="874"/>
      <c r="L186" s="874"/>
      <c r="M186" s="874"/>
      <c r="N186" s="874"/>
      <c r="O186" s="874"/>
      <c r="P186" s="874"/>
      <c r="Q186" s="874"/>
      <c r="R186" s="874"/>
      <c r="S186" s="874"/>
      <c r="T186" s="874"/>
      <c r="U186" s="874"/>
      <c r="V186" s="874"/>
      <c r="W186" s="874"/>
      <c r="X186" s="874"/>
      <c r="Y186" s="874"/>
      <c r="Z186" s="874"/>
      <c r="AA186" s="874"/>
      <c r="AB186" s="874"/>
      <c r="AC186" s="874"/>
      <c r="AD186" s="874"/>
      <c r="AE186" s="874"/>
      <c r="AF186" s="2"/>
      <c r="AG186" s="2"/>
      <c r="AH186" s="2"/>
      <c r="AI186" s="69"/>
      <c r="AJ186" s="751"/>
      <c r="AK186" s="751"/>
      <c r="AL186" s="751"/>
      <c r="AM186" s="751"/>
      <c r="AN186" s="751"/>
      <c r="AO186" s="751"/>
      <c r="AP186" s="751"/>
      <c r="AQ186" s="751"/>
      <c r="AR186" s="751"/>
      <c r="AS186" s="751"/>
      <c r="AT186" s="751"/>
      <c r="AU186" s="751"/>
      <c r="AV186" s="751"/>
      <c r="AW186" s="751"/>
      <c r="AX186" s="751"/>
      <c r="AY186" s="751"/>
      <c r="AZ186" s="751"/>
      <c r="BA186" s="751"/>
      <c r="BB186" s="751"/>
      <c r="BC186" s="751"/>
      <c r="BD186" s="751"/>
      <c r="BE186" s="751"/>
      <c r="BF186" s="751"/>
      <c r="BG186" s="751"/>
      <c r="BH186" s="751"/>
      <c r="BI186" s="751"/>
      <c r="BJ186" s="751"/>
      <c r="BK186" s="751"/>
      <c r="BL186" s="751"/>
      <c r="BM186" s="751"/>
    </row>
    <row r="188" spans="1:69" x14ac:dyDescent="0.15">
      <c r="A188" s="270" t="s">
        <v>233</v>
      </c>
      <c r="B188" s="270"/>
      <c r="C188" s="270"/>
      <c r="D188" s="270"/>
      <c r="E188" s="270"/>
      <c r="F188" s="270"/>
      <c r="G188" s="270"/>
      <c r="H188" s="270"/>
      <c r="I188" s="270"/>
      <c r="J188" s="270"/>
      <c r="K188" s="270"/>
      <c r="L188" s="270"/>
      <c r="M188" s="270"/>
      <c r="N188" s="270"/>
      <c r="O188" s="270"/>
      <c r="P188" s="270"/>
      <c r="AJ188" s="1" t="s">
        <v>233</v>
      </c>
      <c r="AK188" s="1"/>
      <c r="AL188" s="1"/>
      <c r="AM188" s="1"/>
      <c r="AN188" s="1"/>
      <c r="AO188" s="1"/>
      <c r="AP188" s="1"/>
      <c r="AQ188" s="1"/>
      <c r="AR188" s="1"/>
      <c r="AS188" s="1"/>
      <c r="AT188" s="1"/>
      <c r="AU188" s="1"/>
      <c r="AV188" s="1"/>
      <c r="AW188" s="1"/>
      <c r="AX188" s="1"/>
    </row>
    <row r="189" spans="1:69" x14ac:dyDescent="0.15">
      <c r="S189" s="330"/>
      <c r="T189" s="330"/>
      <c r="U189" s="330"/>
      <c r="V189" s="330"/>
      <c r="W189" s="330"/>
      <c r="X189" s="330"/>
      <c r="Y189" s="330"/>
      <c r="Z189" s="330"/>
      <c r="AA189" s="330"/>
      <c r="AB189" s="330"/>
      <c r="AC189" s="330"/>
      <c r="AD189" s="330"/>
      <c r="AE189" s="330"/>
      <c r="AF189" s="74"/>
      <c r="AG189" s="74"/>
    </row>
    <row r="190" spans="1:69" x14ac:dyDescent="0.15">
      <c r="S190" s="330"/>
      <c r="T190" s="330"/>
      <c r="U190" s="330"/>
      <c r="V190" s="330"/>
      <c r="W190" s="330"/>
      <c r="X190" s="330"/>
      <c r="Y190" s="330"/>
      <c r="Z190" s="330"/>
      <c r="AA190" s="330"/>
      <c r="AB190" s="330"/>
      <c r="AC190" s="330"/>
      <c r="AD190" s="330"/>
      <c r="AE190" s="330"/>
      <c r="AF190" s="74"/>
      <c r="AG190" s="74"/>
    </row>
    <row r="191" spans="1:69" x14ac:dyDescent="0.15">
      <c r="A191" s="118"/>
      <c r="B191" s="118"/>
      <c r="C191" s="118"/>
      <c r="D191" s="118"/>
      <c r="E191" s="118"/>
      <c r="F191" s="118"/>
      <c r="G191" s="118"/>
      <c r="H191" s="118"/>
      <c r="I191" s="118"/>
      <c r="J191" s="118"/>
      <c r="K191" s="118"/>
      <c r="L191" s="118"/>
      <c r="M191" s="118"/>
      <c r="N191" s="118"/>
      <c r="O191" s="118"/>
      <c r="P191" s="118"/>
      <c r="Q191" s="118"/>
      <c r="R191" s="118"/>
      <c r="S191" s="273"/>
      <c r="T191" s="273"/>
      <c r="U191" s="273"/>
      <c r="V191" s="273"/>
      <c r="W191" s="273"/>
      <c r="X191" s="273"/>
      <c r="Y191" s="273"/>
      <c r="Z191" s="273"/>
      <c r="AA191" s="273"/>
      <c r="AB191" s="273"/>
      <c r="AC191" s="273"/>
      <c r="AD191" s="273"/>
      <c r="AE191" s="273"/>
      <c r="AF191" s="71"/>
      <c r="AG191" s="71"/>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row>
    <row r="192" spans="1:69" ht="13.5" customHeight="1" x14ac:dyDescent="0.15">
      <c r="A192" s="118"/>
      <c r="B192" s="118"/>
      <c r="C192" s="118"/>
      <c r="D192" s="118"/>
      <c r="E192" s="118"/>
      <c r="F192" s="118"/>
      <c r="G192" s="118"/>
      <c r="H192" s="118"/>
      <c r="I192" s="118"/>
      <c r="J192" s="118"/>
      <c r="K192" s="118"/>
      <c r="L192" s="118"/>
      <c r="M192" s="118"/>
      <c r="N192" s="118"/>
      <c r="O192" s="118"/>
      <c r="P192" s="118"/>
      <c r="Q192" s="118"/>
      <c r="R192" s="118"/>
      <c r="S192" s="273"/>
      <c r="T192" s="273"/>
      <c r="U192" s="273"/>
      <c r="V192" s="273"/>
      <c r="X192" s="875" t="s">
        <v>262</v>
      </c>
      <c r="Y192" s="875"/>
      <c r="Z192" s="875"/>
      <c r="AA192" s="875"/>
      <c r="AB192" s="875"/>
      <c r="AC192" s="875"/>
      <c r="AD192" s="875"/>
      <c r="AE192" s="875"/>
      <c r="AF192" s="71"/>
      <c r="AG192" s="71"/>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3"/>
      <c r="BG192" s="3" t="s">
        <v>258</v>
      </c>
      <c r="BH192" s="2"/>
      <c r="BI192" s="2" t="s">
        <v>1</v>
      </c>
      <c r="BJ192" s="2"/>
      <c r="BK192" s="2" t="s">
        <v>2</v>
      </c>
      <c r="BL192" s="4"/>
      <c r="BM192" s="2" t="s">
        <v>3</v>
      </c>
    </row>
    <row r="193" spans="1:65" x14ac:dyDescent="0.15">
      <c r="A193" s="118"/>
      <c r="B193" s="118"/>
      <c r="C193" s="118"/>
      <c r="D193" s="118"/>
      <c r="E193" s="118"/>
      <c r="F193" s="118"/>
      <c r="G193" s="118"/>
      <c r="H193" s="118"/>
      <c r="I193" s="118"/>
      <c r="J193" s="118"/>
      <c r="K193" s="118"/>
      <c r="L193" s="118"/>
      <c r="M193" s="118"/>
      <c r="N193" s="118"/>
      <c r="O193" s="118"/>
      <c r="P193" s="118"/>
      <c r="Q193" s="118"/>
      <c r="R193" s="118"/>
      <c r="S193" s="273"/>
      <c r="T193" s="273"/>
      <c r="U193" s="273"/>
      <c r="V193" s="273"/>
      <c r="W193" s="273"/>
      <c r="X193" s="273"/>
      <c r="Y193" s="273"/>
      <c r="Z193" s="273"/>
      <c r="AA193" s="273"/>
      <c r="AB193" s="273"/>
      <c r="AC193" s="273"/>
      <c r="AD193" s="273"/>
      <c r="AE193" s="273"/>
      <c r="AF193" s="71"/>
      <c r="AG193" s="71"/>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row>
    <row r="194" spans="1:65" x14ac:dyDescent="0.15">
      <c r="A194" s="118"/>
      <c r="B194" s="118" t="s">
        <v>4</v>
      </c>
      <c r="C194" s="118"/>
      <c r="D194" s="118"/>
      <c r="E194" s="118"/>
      <c r="F194" s="118"/>
      <c r="G194" s="118"/>
      <c r="H194" s="118"/>
      <c r="I194" s="118"/>
      <c r="J194" s="118"/>
      <c r="K194" s="118"/>
      <c r="L194" s="118"/>
      <c r="M194" s="118"/>
      <c r="N194" s="118"/>
      <c r="O194" s="118"/>
      <c r="P194" s="118"/>
      <c r="Q194" s="118"/>
      <c r="R194" s="118"/>
      <c r="S194" s="273"/>
      <c r="T194" s="273"/>
      <c r="U194" s="273"/>
      <c r="V194" s="273"/>
      <c r="W194" s="273"/>
      <c r="X194" s="273"/>
      <c r="Y194" s="273"/>
      <c r="Z194" s="273"/>
      <c r="AA194" s="273"/>
      <c r="AB194" s="273"/>
      <c r="AC194" s="273"/>
      <c r="AD194" s="273"/>
      <c r="AE194" s="273"/>
      <c r="AF194" s="71"/>
      <c r="AG194" s="71"/>
      <c r="AH194" s="2"/>
      <c r="AI194" s="2"/>
      <c r="AJ194" s="2" t="s">
        <v>4</v>
      </c>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row>
    <row r="195" spans="1:65" x14ac:dyDescent="0.15">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row>
    <row r="196" spans="1:65" ht="20.100000000000001" customHeight="1" x14ac:dyDescent="0.15">
      <c r="A196" s="118"/>
      <c r="B196" s="118"/>
      <c r="C196" s="118"/>
      <c r="D196" s="118"/>
      <c r="E196" s="118"/>
      <c r="F196" s="118"/>
      <c r="G196" s="118"/>
      <c r="H196" s="118"/>
      <c r="I196" s="118"/>
      <c r="J196" s="118"/>
      <c r="K196" s="118"/>
      <c r="L196" s="118"/>
      <c r="M196" s="118"/>
      <c r="N196" s="118"/>
      <c r="O196" s="118"/>
      <c r="P196" s="118"/>
      <c r="Q196" s="118"/>
      <c r="R196" s="118"/>
      <c r="S196" s="118"/>
      <c r="T196" s="273"/>
      <c r="U196" s="273"/>
      <c r="V196" s="273"/>
      <c r="W196" s="273"/>
      <c r="X196" s="273"/>
      <c r="Y196" s="273"/>
      <c r="Z196" s="273"/>
      <c r="AA196" s="273"/>
      <c r="AB196" s="273"/>
      <c r="AC196" s="273"/>
      <c r="AD196" s="273"/>
      <c r="AE196" s="118"/>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row>
    <row r="197" spans="1:65" ht="20.100000000000001" customHeight="1" x14ac:dyDescent="0.15">
      <c r="A197" s="118"/>
      <c r="B197" s="118"/>
      <c r="C197" s="118"/>
      <c r="D197" s="118"/>
      <c r="E197" s="118"/>
      <c r="F197" s="118"/>
      <c r="G197" s="118"/>
      <c r="H197" s="118"/>
      <c r="I197" s="118"/>
      <c r="J197" s="118"/>
      <c r="K197" s="118"/>
      <c r="L197" s="118"/>
      <c r="M197" s="118"/>
      <c r="N197" s="448" t="s">
        <v>5</v>
      </c>
      <c r="O197" s="448"/>
      <c r="P197" s="448"/>
      <c r="Q197" s="448"/>
      <c r="R197" s="448"/>
      <c r="S197" s="118"/>
      <c r="T197" s="449">
        <f>申請書!R11</f>
        <v>0</v>
      </c>
      <c r="U197" s="449"/>
      <c r="V197" s="449"/>
      <c r="W197" s="449"/>
      <c r="X197" s="449"/>
      <c r="Y197" s="449"/>
      <c r="Z197" s="449"/>
      <c r="AA197" s="449"/>
      <c r="AB197" s="449"/>
      <c r="AC197" s="449"/>
      <c r="AD197" s="449"/>
      <c r="AE197" s="118"/>
      <c r="AF197" s="2"/>
      <c r="AG197" s="2"/>
      <c r="AH197" s="2"/>
      <c r="AI197" s="2"/>
      <c r="AJ197" s="2"/>
      <c r="AK197" s="2"/>
      <c r="AL197" s="2"/>
      <c r="AM197" s="2"/>
      <c r="AN197" s="2"/>
      <c r="AO197" s="2"/>
      <c r="AP197" s="2"/>
      <c r="AQ197" s="2"/>
      <c r="AR197" s="2"/>
      <c r="AS197" s="2"/>
      <c r="AT197" s="2"/>
      <c r="AU197" s="2"/>
      <c r="AV197" s="566" t="s">
        <v>5</v>
      </c>
      <c r="AW197" s="566"/>
      <c r="AX197" s="566"/>
      <c r="AY197" s="566"/>
      <c r="AZ197" s="566"/>
      <c r="BA197" s="2"/>
      <c r="BB197" s="872" t="str">
        <f>+BB10</f>
        <v>沖縄県那覇市泉崎1丁目2番地2</v>
      </c>
      <c r="BC197" s="872"/>
      <c r="BD197" s="872"/>
      <c r="BE197" s="872"/>
      <c r="BF197" s="872"/>
      <c r="BG197" s="872"/>
      <c r="BH197" s="872"/>
      <c r="BI197" s="872"/>
      <c r="BJ197" s="872"/>
      <c r="BK197" s="872"/>
      <c r="BL197" s="872"/>
      <c r="BM197" s="872"/>
    </row>
    <row r="198" spans="1:65" ht="20.100000000000001" customHeight="1" x14ac:dyDescent="0.15">
      <c r="A198" s="118"/>
      <c r="B198" s="118"/>
      <c r="C198" s="118"/>
      <c r="D198" s="118"/>
      <c r="E198" s="118"/>
      <c r="F198" s="118"/>
      <c r="G198" s="118"/>
      <c r="H198" s="118"/>
      <c r="I198" s="118"/>
      <c r="J198" s="118"/>
      <c r="K198" s="118"/>
      <c r="L198" s="118"/>
      <c r="M198" s="118"/>
      <c r="N198" s="448" t="s">
        <v>7</v>
      </c>
      <c r="O198" s="448"/>
      <c r="P198" s="448"/>
      <c r="Q198" s="448"/>
      <c r="R198" s="448"/>
      <c r="S198" s="118"/>
      <c r="T198" s="449">
        <f>申請書!R12</f>
        <v>0</v>
      </c>
      <c r="U198" s="449"/>
      <c r="V198" s="449"/>
      <c r="W198" s="449"/>
      <c r="X198" s="449"/>
      <c r="Y198" s="449"/>
      <c r="Z198" s="449"/>
      <c r="AA198" s="449"/>
      <c r="AB198" s="449"/>
      <c r="AC198" s="449"/>
      <c r="AD198" s="449"/>
      <c r="AE198" s="118"/>
      <c r="AF198" s="2"/>
      <c r="AG198" s="2"/>
      <c r="AH198" s="2"/>
      <c r="AI198" s="2"/>
      <c r="AJ198" s="2"/>
      <c r="AK198" s="2"/>
      <c r="AL198" s="2"/>
      <c r="AM198" s="2"/>
      <c r="AN198" s="2"/>
      <c r="AO198" s="2"/>
      <c r="AP198" s="2"/>
      <c r="AQ198" s="2"/>
      <c r="AR198" s="2"/>
      <c r="AS198" s="2"/>
      <c r="AT198" s="2"/>
      <c r="AU198" s="2"/>
      <c r="AV198" s="566" t="s">
        <v>7</v>
      </c>
      <c r="AW198" s="566"/>
      <c r="AX198" s="566"/>
      <c r="AY198" s="566"/>
      <c r="AZ198" s="566"/>
      <c r="BA198" s="2"/>
      <c r="BB198" s="872" t="str">
        <f>+BB11</f>
        <v>株式会社沖縄物産コーマス</v>
      </c>
      <c r="BC198" s="872"/>
      <c r="BD198" s="872"/>
      <c r="BE198" s="872"/>
      <c r="BF198" s="872"/>
      <c r="BG198" s="872"/>
      <c r="BH198" s="872"/>
      <c r="BI198" s="872"/>
      <c r="BJ198" s="872"/>
      <c r="BK198" s="872"/>
      <c r="BL198" s="872"/>
      <c r="BM198" s="872"/>
    </row>
    <row r="199" spans="1:65" ht="20.100000000000001" customHeight="1" x14ac:dyDescent="0.15">
      <c r="A199" s="118"/>
      <c r="B199" s="118"/>
      <c r="C199" s="118"/>
      <c r="D199" s="118"/>
      <c r="E199" s="118"/>
      <c r="F199" s="118"/>
      <c r="G199" s="118"/>
      <c r="H199" s="118"/>
      <c r="I199" s="118"/>
      <c r="J199" s="118"/>
      <c r="K199" s="118"/>
      <c r="L199" s="118"/>
      <c r="M199" s="118"/>
      <c r="N199" s="448" t="s">
        <v>9</v>
      </c>
      <c r="O199" s="448"/>
      <c r="P199" s="448"/>
      <c r="Q199" s="448"/>
      <c r="R199" s="448"/>
      <c r="S199" s="118"/>
      <c r="T199" s="449">
        <f>申請書!R13</f>
        <v>0</v>
      </c>
      <c r="U199" s="449"/>
      <c r="V199" s="449"/>
      <c r="W199" s="449"/>
      <c r="X199" s="449"/>
      <c r="Y199" s="449"/>
      <c r="Z199" s="449"/>
      <c r="AA199" s="449"/>
      <c r="AB199" s="449"/>
      <c r="AC199" s="449"/>
      <c r="AD199" s="435" t="s">
        <v>10</v>
      </c>
      <c r="AE199" s="118"/>
      <c r="AF199" s="2"/>
      <c r="AG199" s="2"/>
      <c r="AH199" s="2"/>
      <c r="AI199" s="2"/>
      <c r="AJ199" s="2"/>
      <c r="AK199" s="2"/>
      <c r="AL199" s="2"/>
      <c r="AM199" s="2"/>
      <c r="AN199" s="2"/>
      <c r="AO199" s="2"/>
      <c r="AP199" s="2"/>
      <c r="AQ199" s="2"/>
      <c r="AR199" s="2"/>
      <c r="AS199" s="2"/>
      <c r="AT199" s="2"/>
      <c r="AU199" s="2"/>
      <c r="AV199" s="566" t="s">
        <v>9</v>
      </c>
      <c r="AW199" s="566"/>
      <c r="AX199" s="566"/>
      <c r="AY199" s="566"/>
      <c r="AZ199" s="566"/>
      <c r="BA199" s="2"/>
      <c r="BB199" s="872" t="str">
        <f>+BB12</f>
        <v>代表取締役　安室一</v>
      </c>
      <c r="BC199" s="872"/>
      <c r="BD199" s="872"/>
      <c r="BE199" s="872"/>
      <c r="BF199" s="872"/>
      <c r="BG199" s="872"/>
      <c r="BH199" s="872"/>
      <c r="BI199" s="872"/>
      <c r="BJ199" s="872"/>
      <c r="BK199" s="872"/>
      <c r="BL199" s="2" t="s">
        <v>10</v>
      </c>
      <c r="BM199" s="2"/>
    </row>
    <row r="200" spans="1:65" ht="20.100000000000001" customHeight="1" x14ac:dyDescent="0.15">
      <c r="A200" s="118"/>
      <c r="B200" s="118"/>
      <c r="C200" s="118"/>
      <c r="D200" s="118"/>
      <c r="E200" s="118"/>
      <c r="F200" s="118"/>
      <c r="G200" s="118"/>
      <c r="H200" s="118"/>
      <c r="I200" s="118"/>
      <c r="J200" s="118"/>
      <c r="K200" s="118"/>
      <c r="L200" s="118"/>
      <c r="M200" s="118"/>
      <c r="N200" s="118"/>
      <c r="O200" s="118"/>
      <c r="P200" s="118"/>
      <c r="Q200" s="118"/>
      <c r="R200" s="118"/>
      <c r="S200" s="118"/>
      <c r="T200" s="273"/>
      <c r="U200" s="273"/>
      <c r="V200" s="273"/>
      <c r="W200" s="273"/>
      <c r="X200" s="273"/>
      <c r="Y200" s="273"/>
      <c r="Z200" s="273"/>
      <c r="AA200" s="273"/>
      <c r="AB200" s="273"/>
      <c r="AC200" s="273"/>
      <c r="AD200" s="273"/>
      <c r="AE200" s="118"/>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row>
    <row r="201" spans="1:65" x14ac:dyDescent="0.15">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row>
    <row r="202" spans="1:65" x14ac:dyDescent="0.15">
      <c r="A202" s="594" t="s">
        <v>263</v>
      </c>
      <c r="B202" s="594"/>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2"/>
      <c r="AG202" s="2"/>
      <c r="AH202" s="2"/>
      <c r="AI202" s="793" t="s">
        <v>268</v>
      </c>
      <c r="AJ202" s="793"/>
      <c r="AK202" s="793"/>
      <c r="AL202" s="793"/>
      <c r="AM202" s="793"/>
      <c r="AN202" s="793"/>
      <c r="AO202" s="793"/>
      <c r="AP202" s="793"/>
      <c r="AQ202" s="793"/>
      <c r="AR202" s="793"/>
      <c r="AS202" s="793"/>
      <c r="AT202" s="793"/>
      <c r="AU202" s="793"/>
      <c r="AV202" s="793"/>
      <c r="AW202" s="793"/>
      <c r="AX202" s="793"/>
      <c r="AY202" s="793"/>
      <c r="AZ202" s="793"/>
      <c r="BA202" s="793"/>
      <c r="BB202" s="793"/>
      <c r="BC202" s="793"/>
      <c r="BD202" s="793"/>
      <c r="BE202" s="793"/>
      <c r="BF202" s="793"/>
      <c r="BG202" s="793"/>
      <c r="BH202" s="793"/>
      <c r="BI202" s="793"/>
      <c r="BJ202" s="793"/>
      <c r="BK202" s="793"/>
      <c r="BL202" s="793"/>
      <c r="BM202" s="2"/>
    </row>
    <row r="206" spans="1:65" x14ac:dyDescent="0.15">
      <c r="A206" s="460" t="s">
        <v>300</v>
      </c>
      <c r="B206" s="460"/>
      <c r="C206" s="460"/>
      <c r="D206" s="460"/>
      <c r="E206" s="460"/>
      <c r="F206" s="460"/>
      <c r="G206" s="460"/>
      <c r="H206" s="460"/>
      <c r="I206" s="460"/>
      <c r="J206" s="460"/>
      <c r="K206" s="460"/>
      <c r="L206" s="460"/>
      <c r="M206" s="460"/>
      <c r="N206" s="460"/>
      <c r="O206" s="460"/>
      <c r="P206" s="460"/>
      <c r="Q206" s="460"/>
      <c r="R206" s="460"/>
      <c r="S206" s="460"/>
      <c r="T206" s="460"/>
      <c r="U206" s="460"/>
      <c r="V206" s="460"/>
      <c r="W206" s="460"/>
      <c r="X206" s="460"/>
      <c r="Y206" s="460"/>
      <c r="Z206" s="460"/>
      <c r="AA206" s="460"/>
      <c r="AB206" s="460"/>
      <c r="AC206" s="460"/>
      <c r="AD206" s="460"/>
      <c r="AE206" s="460"/>
      <c r="AF206" s="2"/>
      <c r="AG206" s="2"/>
      <c r="AH206" s="2"/>
      <c r="AI206" s="2"/>
      <c r="AJ206" s="2" t="s">
        <v>265</v>
      </c>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row>
    <row r="207" spans="1:65" x14ac:dyDescent="0.15">
      <c r="A207" s="460"/>
      <c r="B207" s="460"/>
      <c r="C207" s="460"/>
      <c r="D207" s="460"/>
      <c r="E207" s="460"/>
      <c r="F207" s="460"/>
      <c r="G207" s="460"/>
      <c r="H207" s="460"/>
      <c r="I207" s="460"/>
      <c r="J207" s="460"/>
      <c r="K207" s="460"/>
      <c r="L207" s="460"/>
      <c r="M207" s="460"/>
      <c r="N207" s="460"/>
      <c r="O207" s="460"/>
      <c r="P207" s="460"/>
      <c r="Q207" s="460"/>
      <c r="R207" s="460"/>
      <c r="S207" s="460"/>
      <c r="T207" s="460"/>
      <c r="U207" s="460"/>
      <c r="V207" s="460"/>
      <c r="W207" s="460"/>
      <c r="X207" s="460"/>
      <c r="Y207" s="460"/>
      <c r="Z207" s="460"/>
      <c r="AA207" s="460"/>
      <c r="AB207" s="460"/>
      <c r="AC207" s="460"/>
      <c r="AD207" s="460"/>
      <c r="AE207" s="460"/>
      <c r="AF207" s="2"/>
      <c r="AG207" s="2"/>
      <c r="AH207" s="2"/>
      <c r="AI207" s="2" t="s">
        <v>286</v>
      </c>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row>
    <row r="210" spans="1:65" x14ac:dyDescent="0.15">
      <c r="A210" s="793" t="s">
        <v>12</v>
      </c>
      <c r="B210" s="793"/>
      <c r="C210" s="793"/>
      <c r="D210" s="793"/>
      <c r="E210" s="793"/>
      <c r="F210" s="793"/>
      <c r="G210" s="793"/>
      <c r="H210" s="793"/>
      <c r="I210" s="793"/>
      <c r="J210" s="793"/>
      <c r="K210" s="793"/>
      <c r="L210" s="793"/>
      <c r="M210" s="793"/>
      <c r="N210" s="793"/>
      <c r="O210" s="793"/>
      <c r="P210" s="793"/>
      <c r="Q210" s="793"/>
      <c r="R210" s="793"/>
      <c r="S210" s="793"/>
      <c r="T210" s="793"/>
      <c r="U210" s="793"/>
      <c r="V210" s="793"/>
      <c r="W210" s="793"/>
      <c r="X210" s="793"/>
      <c r="Y210" s="793"/>
      <c r="Z210" s="793"/>
      <c r="AA210" s="793"/>
      <c r="AB210" s="793"/>
      <c r="AC210" s="793"/>
      <c r="AD210" s="793"/>
      <c r="AE210" s="793"/>
      <c r="AF210" s="793"/>
      <c r="AJ210" s="793" t="s">
        <v>12</v>
      </c>
      <c r="AK210" s="793"/>
      <c r="AL210" s="793"/>
      <c r="AM210" s="793"/>
      <c r="AN210" s="793"/>
      <c r="AO210" s="793"/>
      <c r="AP210" s="793"/>
      <c r="AQ210" s="793"/>
      <c r="AR210" s="793"/>
      <c r="AS210" s="793"/>
      <c r="AT210" s="793"/>
      <c r="AU210" s="793"/>
      <c r="AV210" s="793"/>
      <c r="AW210" s="793"/>
      <c r="AX210" s="793"/>
      <c r="AY210" s="793"/>
      <c r="AZ210" s="793"/>
      <c r="BA210" s="793"/>
      <c r="BB210" s="793"/>
      <c r="BC210" s="793"/>
      <c r="BD210" s="793"/>
      <c r="BE210" s="793"/>
      <c r="BF210" s="793"/>
      <c r="BG210" s="793"/>
      <c r="BH210" s="793"/>
      <c r="BI210" s="793"/>
      <c r="BJ210" s="793"/>
      <c r="BK210" s="793"/>
      <c r="BL210" s="793"/>
      <c r="BM210" s="793"/>
    </row>
    <row r="212" spans="1:65" x14ac:dyDescent="0.15">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row>
    <row r="213" spans="1:65" ht="25.5" customHeight="1" x14ac:dyDescent="0.15">
      <c r="A213" s="118"/>
      <c r="B213" s="772" t="s">
        <v>13</v>
      </c>
      <c r="C213" s="772"/>
      <c r="D213" s="772"/>
      <c r="E213" s="772"/>
      <c r="F213" s="772"/>
      <c r="G213" s="772"/>
      <c r="H213" s="772"/>
      <c r="I213" s="772"/>
      <c r="J213" s="772"/>
      <c r="K213" s="772"/>
      <c r="L213" s="772"/>
      <c r="M213" s="772" t="s">
        <v>234</v>
      </c>
      <c r="N213" s="772"/>
      <c r="O213" s="772"/>
      <c r="P213" s="772"/>
      <c r="Q213" s="772"/>
      <c r="R213" s="772"/>
      <c r="S213" s="772"/>
      <c r="T213" s="772"/>
      <c r="U213" s="772"/>
      <c r="V213" s="772" t="s">
        <v>235</v>
      </c>
      <c r="W213" s="772"/>
      <c r="X213" s="772"/>
      <c r="Y213" s="772"/>
      <c r="Z213" s="772"/>
      <c r="AA213" s="772"/>
      <c r="AB213" s="772"/>
      <c r="AC213" s="772"/>
      <c r="AD213" s="772"/>
      <c r="AE213" s="118"/>
      <c r="AF213" s="2"/>
      <c r="AG213" s="2"/>
      <c r="AH213" s="2"/>
      <c r="AI213" s="2"/>
      <c r="AJ213" s="2"/>
      <c r="AK213" s="780" t="s">
        <v>13</v>
      </c>
      <c r="AL213" s="780"/>
      <c r="AM213" s="780"/>
      <c r="AN213" s="780"/>
      <c r="AO213" s="780"/>
      <c r="AP213" s="780"/>
      <c r="AQ213" s="780"/>
      <c r="AR213" s="780"/>
      <c r="AS213" s="780"/>
      <c r="AT213" s="780"/>
      <c r="AU213" s="780" t="s">
        <v>234</v>
      </c>
      <c r="AV213" s="780"/>
      <c r="AW213" s="780"/>
      <c r="AX213" s="780"/>
      <c r="AY213" s="780"/>
      <c r="AZ213" s="780"/>
      <c r="BA213" s="780"/>
      <c r="BB213" s="780"/>
      <c r="BC213" s="780"/>
      <c r="BD213" s="780" t="s">
        <v>235</v>
      </c>
      <c r="BE213" s="780"/>
      <c r="BF213" s="780"/>
      <c r="BG213" s="780"/>
      <c r="BH213" s="780"/>
      <c r="BI213" s="780"/>
      <c r="BJ213" s="780"/>
      <c r="BK213" s="780"/>
      <c r="BL213" s="780"/>
      <c r="BM213" s="2"/>
    </row>
    <row r="214" spans="1:65" ht="40.5" customHeight="1" x14ac:dyDescent="0.15">
      <c r="A214" s="118"/>
      <c r="B214" s="879" t="s">
        <v>15</v>
      </c>
      <c r="C214" s="880"/>
      <c r="D214" s="880"/>
      <c r="E214" s="880"/>
      <c r="F214" s="880"/>
      <c r="G214" s="880"/>
      <c r="H214" s="880"/>
      <c r="I214" s="880"/>
      <c r="J214" s="880"/>
      <c r="K214" s="880"/>
      <c r="L214" s="881"/>
      <c r="M214" s="886">
        <f>T178</f>
        <v>0</v>
      </c>
      <c r="N214" s="887"/>
      <c r="O214" s="887"/>
      <c r="P214" s="887"/>
      <c r="Q214" s="887"/>
      <c r="R214" s="887"/>
      <c r="S214" s="887"/>
      <c r="T214" s="887"/>
      <c r="U214" s="436" t="s">
        <v>101</v>
      </c>
      <c r="V214" s="882">
        <f>M214</f>
        <v>0</v>
      </c>
      <c r="W214" s="883"/>
      <c r="X214" s="883"/>
      <c r="Y214" s="883"/>
      <c r="Z214" s="883"/>
      <c r="AA214" s="883"/>
      <c r="AB214" s="883"/>
      <c r="AC214" s="883"/>
      <c r="AD214" s="212" t="s">
        <v>101</v>
      </c>
      <c r="AE214" s="118"/>
      <c r="AF214" s="2"/>
      <c r="AG214" s="2"/>
      <c r="AH214" s="2"/>
      <c r="AI214" s="2"/>
      <c r="AJ214" s="2"/>
      <c r="AK214" s="782" t="s">
        <v>15</v>
      </c>
      <c r="AL214" s="783"/>
      <c r="AM214" s="783"/>
      <c r="AN214" s="783"/>
      <c r="AO214" s="783"/>
      <c r="AP214" s="783"/>
      <c r="AQ214" s="783"/>
      <c r="AR214" s="783"/>
      <c r="AS214" s="783"/>
      <c r="AT214" s="784"/>
      <c r="AU214" s="884">
        <f>+BB178</f>
        <v>816666</v>
      </c>
      <c r="AV214" s="885"/>
      <c r="AW214" s="885"/>
      <c r="AX214" s="885"/>
      <c r="AY214" s="885"/>
      <c r="AZ214" s="885"/>
      <c r="BA214" s="885"/>
      <c r="BB214" s="211"/>
      <c r="BC214" s="212" t="s">
        <v>101</v>
      </c>
      <c r="BD214" s="884">
        <f>+BB178</f>
        <v>816666</v>
      </c>
      <c r="BE214" s="885"/>
      <c r="BF214" s="885"/>
      <c r="BG214" s="885"/>
      <c r="BH214" s="885"/>
      <c r="BI214" s="885"/>
      <c r="BJ214" s="885"/>
      <c r="BK214" s="885"/>
      <c r="BL214" s="83" t="s">
        <v>101</v>
      </c>
      <c r="BM214" s="2"/>
    </row>
    <row r="215" spans="1:65" x14ac:dyDescent="0.15">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row>
    <row r="216" spans="1:65" x14ac:dyDescent="0.15">
      <c r="A216" s="180"/>
      <c r="B216" s="337"/>
      <c r="C216" s="337"/>
      <c r="D216" s="337"/>
      <c r="E216" s="337"/>
      <c r="F216" s="337"/>
      <c r="G216" s="337"/>
      <c r="H216" s="337"/>
      <c r="I216" s="337"/>
      <c r="J216" s="337"/>
      <c r="K216" s="337"/>
      <c r="L216" s="337"/>
      <c r="M216" s="337"/>
      <c r="N216" s="337"/>
      <c r="O216" s="337"/>
      <c r="P216" s="337"/>
      <c r="Q216" s="337"/>
      <c r="R216" s="337"/>
      <c r="S216" s="337"/>
      <c r="T216" s="337"/>
      <c r="U216" s="337"/>
      <c r="V216" s="337"/>
      <c r="W216" s="337"/>
      <c r="X216" s="337"/>
      <c r="Y216" s="337"/>
      <c r="Z216" s="337"/>
      <c r="AA216" s="337"/>
      <c r="AB216" s="337"/>
      <c r="AC216" s="337"/>
      <c r="AD216" s="337"/>
      <c r="AE216" s="118"/>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row>
    <row r="217" spans="1:65" x14ac:dyDescent="0.15">
      <c r="A217" s="180"/>
      <c r="B217" s="337"/>
      <c r="C217" s="337"/>
      <c r="D217" s="337"/>
      <c r="E217" s="337"/>
      <c r="F217" s="337"/>
      <c r="G217" s="337"/>
      <c r="H217" s="337"/>
      <c r="I217" s="337"/>
      <c r="J217" s="337"/>
      <c r="K217" s="337"/>
      <c r="L217" s="337"/>
      <c r="M217" s="337"/>
      <c r="N217" s="337"/>
      <c r="O217" s="337"/>
      <c r="P217" s="337"/>
      <c r="Q217" s="337"/>
      <c r="R217" s="337"/>
      <c r="S217" s="337"/>
      <c r="T217" s="337"/>
      <c r="U217" s="337"/>
      <c r="V217" s="337"/>
      <c r="W217" s="337"/>
      <c r="X217" s="337"/>
      <c r="Y217" s="337"/>
      <c r="Z217" s="337"/>
      <c r="AA217" s="337"/>
      <c r="AB217" s="337"/>
      <c r="AC217" s="337"/>
      <c r="AD217" s="337"/>
      <c r="AE217" s="118"/>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row>
    <row r="218" spans="1:65" x14ac:dyDescent="0.15">
      <c r="A218" s="180"/>
      <c r="B218" s="337"/>
      <c r="C218" s="337"/>
      <c r="D218" s="337"/>
      <c r="E218" s="337"/>
      <c r="F218" s="337"/>
      <c r="G218" s="337"/>
      <c r="H218" s="337"/>
      <c r="I218" s="337"/>
      <c r="J218" s="337"/>
      <c r="K218" s="376"/>
      <c r="L218" s="376"/>
      <c r="M218" s="376"/>
      <c r="N218" s="376"/>
      <c r="O218" s="376"/>
      <c r="P218" s="376"/>
      <c r="Q218" s="376"/>
      <c r="R218" s="376"/>
      <c r="S218" s="376"/>
      <c r="T218" s="376"/>
      <c r="U218" s="376"/>
      <c r="V218" s="376"/>
      <c r="W218" s="376"/>
      <c r="X218" s="376"/>
      <c r="Y218" s="376"/>
      <c r="Z218" s="376"/>
      <c r="AA218" s="376"/>
      <c r="AB218" s="376"/>
      <c r="AC218" s="376"/>
      <c r="AD218" s="376"/>
      <c r="AE218" s="118"/>
      <c r="AF218" s="2"/>
      <c r="AG218" s="2"/>
      <c r="AH218" s="2"/>
      <c r="AI218" s="2"/>
      <c r="AJ218" s="2"/>
      <c r="AK218" s="2"/>
      <c r="AL218" s="2"/>
      <c r="AM218" s="2"/>
      <c r="AN218" s="2"/>
      <c r="AO218" s="2"/>
      <c r="AP218" s="2"/>
      <c r="AQ218" s="2"/>
      <c r="AR218" s="2"/>
      <c r="AS218" s="114"/>
      <c r="AT218" s="114"/>
      <c r="AU218" s="114"/>
      <c r="AV218" s="114"/>
      <c r="AW218" s="114"/>
      <c r="AX218" s="114"/>
      <c r="AY218" s="114"/>
      <c r="AZ218" s="114"/>
      <c r="BA218" s="114"/>
      <c r="BB218" s="114"/>
      <c r="BC218" s="114"/>
      <c r="BD218" s="114"/>
      <c r="BE218" s="114"/>
      <c r="BF218" s="114"/>
      <c r="BG218" s="114"/>
      <c r="BH218" s="114"/>
      <c r="BI218" s="114"/>
      <c r="BJ218" s="114"/>
      <c r="BK218" s="114"/>
      <c r="BL218" s="114"/>
      <c r="BM218" s="2"/>
    </row>
    <row r="219" spans="1:65" x14ac:dyDescent="0.15">
      <c r="A219" s="180"/>
      <c r="B219" s="337"/>
      <c r="C219" s="337"/>
      <c r="D219" s="337"/>
      <c r="E219" s="337"/>
      <c r="F219" s="337"/>
      <c r="G219" s="337"/>
      <c r="H219" s="337"/>
      <c r="I219" s="337"/>
      <c r="J219" s="337"/>
      <c r="K219" s="376"/>
      <c r="L219" s="376"/>
      <c r="M219" s="376"/>
      <c r="N219" s="376"/>
      <c r="O219" s="376"/>
      <c r="P219" s="376"/>
      <c r="Q219" s="376"/>
      <c r="R219" s="376"/>
      <c r="S219" s="376"/>
      <c r="T219" s="376"/>
      <c r="U219" s="376"/>
      <c r="V219" s="376"/>
      <c r="W219" s="376"/>
      <c r="X219" s="376"/>
      <c r="Y219" s="376"/>
      <c r="Z219" s="376"/>
      <c r="AA219" s="376"/>
      <c r="AB219" s="376"/>
      <c r="AC219" s="376"/>
      <c r="AD219" s="376"/>
      <c r="AE219" s="118"/>
      <c r="AF219" s="2"/>
      <c r="AG219" s="2"/>
      <c r="AH219" s="2"/>
      <c r="AI219" s="2"/>
      <c r="AJ219" s="2"/>
      <c r="AK219" s="2"/>
      <c r="AL219" s="2"/>
      <c r="AM219" s="2"/>
      <c r="AN219" s="2"/>
      <c r="AO219" s="2"/>
      <c r="AP219" s="2"/>
      <c r="AQ219" s="2"/>
      <c r="AR219" s="2"/>
      <c r="AS219" s="114"/>
      <c r="AT219" s="114"/>
      <c r="AU219" s="114"/>
      <c r="AV219" s="114"/>
      <c r="AW219" s="114"/>
      <c r="AX219" s="114"/>
      <c r="AY219" s="114"/>
      <c r="AZ219" s="114"/>
      <c r="BA219" s="114"/>
      <c r="BB219" s="114"/>
      <c r="BC219" s="114"/>
      <c r="BD219" s="114"/>
      <c r="BE219" s="114"/>
      <c r="BF219" s="114"/>
      <c r="BG219" s="114"/>
      <c r="BH219" s="114"/>
      <c r="BI219" s="114"/>
      <c r="BJ219" s="114"/>
      <c r="BK219" s="114"/>
      <c r="BL219" s="114"/>
      <c r="BM219" s="2"/>
    </row>
    <row r="220" spans="1:65" x14ac:dyDescent="0.15">
      <c r="A220" s="180"/>
      <c r="B220" s="337"/>
      <c r="C220" s="337"/>
      <c r="D220" s="337"/>
      <c r="E220" s="337"/>
      <c r="F220" s="337"/>
      <c r="G220" s="337"/>
      <c r="H220" s="337"/>
      <c r="I220" s="337"/>
      <c r="J220" s="337"/>
      <c r="K220" s="376"/>
      <c r="L220" s="376"/>
      <c r="M220" s="376"/>
      <c r="N220" s="376"/>
      <c r="O220" s="376"/>
      <c r="P220" s="376"/>
      <c r="Q220" s="376"/>
      <c r="R220" s="376"/>
      <c r="S220" s="376"/>
      <c r="T220" s="376"/>
      <c r="U220" s="376"/>
      <c r="V220" s="376"/>
      <c r="W220" s="376"/>
      <c r="X220" s="376"/>
      <c r="Y220" s="376"/>
      <c r="Z220" s="376"/>
      <c r="AA220" s="376"/>
      <c r="AB220" s="376"/>
      <c r="AC220" s="376"/>
      <c r="AD220" s="376"/>
      <c r="AE220" s="118"/>
      <c r="AF220" s="2"/>
      <c r="AG220" s="2"/>
      <c r="AH220" s="2"/>
      <c r="AI220" s="2"/>
      <c r="AJ220" s="2"/>
      <c r="AK220" s="2"/>
      <c r="AL220" s="2"/>
      <c r="AM220" s="2"/>
      <c r="AN220" s="2"/>
      <c r="AO220" s="2"/>
      <c r="AP220" s="2"/>
      <c r="AQ220" s="2"/>
      <c r="AR220" s="2"/>
      <c r="AS220" s="114"/>
      <c r="AT220" s="114"/>
      <c r="AU220" s="114"/>
      <c r="AV220" s="114"/>
      <c r="AW220" s="114"/>
      <c r="AX220" s="114"/>
      <c r="AY220" s="114"/>
      <c r="AZ220" s="114"/>
      <c r="BA220" s="114"/>
      <c r="BB220" s="114"/>
      <c r="BC220" s="114"/>
      <c r="BD220" s="114"/>
      <c r="BE220" s="114"/>
      <c r="BF220" s="114"/>
      <c r="BG220" s="114"/>
      <c r="BH220" s="114"/>
      <c r="BI220" s="114"/>
      <c r="BJ220" s="114"/>
      <c r="BK220" s="114"/>
      <c r="BL220" s="114"/>
      <c r="BM220" s="2"/>
    </row>
    <row r="221" spans="1:65" x14ac:dyDescent="0.15">
      <c r="A221" s="180"/>
      <c r="B221" s="337"/>
      <c r="C221" s="337"/>
      <c r="D221" s="337"/>
      <c r="E221" s="337"/>
      <c r="F221" s="337"/>
      <c r="G221" s="337"/>
      <c r="H221" s="337"/>
      <c r="I221" s="337"/>
      <c r="J221" s="337"/>
      <c r="K221" s="376"/>
      <c r="L221" s="376"/>
      <c r="M221" s="376"/>
      <c r="N221" s="376"/>
      <c r="O221" s="376"/>
      <c r="P221" s="376"/>
      <c r="Q221" s="376"/>
      <c r="R221" s="376"/>
      <c r="S221" s="376"/>
      <c r="T221" s="376"/>
      <c r="U221" s="376"/>
      <c r="V221" s="376"/>
      <c r="W221" s="376"/>
      <c r="X221" s="376"/>
      <c r="Y221" s="376"/>
      <c r="Z221" s="376"/>
      <c r="AA221" s="376"/>
      <c r="AB221" s="376"/>
      <c r="AC221" s="376"/>
      <c r="AD221" s="376"/>
      <c r="AE221" s="118"/>
      <c r="AF221" s="2"/>
      <c r="AG221" s="2"/>
      <c r="AH221" s="2"/>
      <c r="AI221" s="2"/>
      <c r="AJ221" s="2"/>
      <c r="AK221" s="2"/>
      <c r="AL221" s="2"/>
      <c r="AM221" s="2"/>
      <c r="AN221" s="2"/>
      <c r="AO221" s="2"/>
      <c r="AP221" s="2"/>
      <c r="AQ221" s="2"/>
      <c r="AR221" s="2"/>
      <c r="AS221" s="114"/>
      <c r="AT221" s="114"/>
      <c r="AU221" s="114"/>
      <c r="AV221" s="114"/>
      <c r="AW221" s="114"/>
      <c r="AX221" s="114"/>
      <c r="AY221" s="114"/>
      <c r="AZ221" s="114"/>
      <c r="BA221" s="114"/>
      <c r="BB221" s="114"/>
      <c r="BC221" s="114"/>
      <c r="BD221" s="114"/>
      <c r="BE221" s="114"/>
      <c r="BF221" s="114"/>
      <c r="BG221" s="114"/>
      <c r="BH221" s="114"/>
      <c r="BI221" s="114"/>
      <c r="BJ221" s="114"/>
      <c r="BK221" s="114"/>
      <c r="BL221" s="114"/>
      <c r="BM221" s="2"/>
    </row>
    <row r="222" spans="1:65" x14ac:dyDescent="0.15">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row>
    <row r="223" spans="1:65" ht="20.100000000000001" customHeight="1" x14ac:dyDescent="0.15">
      <c r="A223" s="118"/>
      <c r="B223" s="118"/>
      <c r="C223" s="118"/>
      <c r="D223" s="118"/>
      <c r="E223" s="118"/>
      <c r="F223" s="118"/>
      <c r="G223" s="118"/>
      <c r="H223" s="118"/>
      <c r="I223" s="118"/>
      <c r="J223" s="118"/>
      <c r="K223" s="118"/>
      <c r="L223" s="118"/>
      <c r="M223" s="118"/>
      <c r="N223" s="118"/>
      <c r="O223" s="118" t="s">
        <v>236</v>
      </c>
      <c r="P223" s="118"/>
      <c r="Q223" s="118"/>
      <c r="R223" s="118"/>
      <c r="S223" s="118"/>
      <c r="T223" s="118"/>
      <c r="U223" s="118"/>
      <c r="V223" s="118"/>
      <c r="W223" s="118"/>
      <c r="X223" s="118"/>
      <c r="Y223" s="118"/>
      <c r="Z223" s="118"/>
      <c r="AA223" s="118"/>
      <c r="AB223" s="118"/>
      <c r="AC223" s="118"/>
      <c r="AD223" s="118"/>
      <c r="AE223" s="118"/>
      <c r="AF223" s="2"/>
      <c r="AG223" s="2"/>
      <c r="AH223" s="2"/>
      <c r="AI223" s="2"/>
      <c r="AJ223" s="2"/>
      <c r="AK223" s="2"/>
      <c r="AL223" s="2"/>
      <c r="AM223" s="2"/>
      <c r="AN223" s="2"/>
      <c r="AO223" s="2"/>
      <c r="AP223" s="2"/>
      <c r="AQ223" s="2"/>
      <c r="AR223" s="2"/>
      <c r="AS223" s="2"/>
      <c r="AT223" s="2"/>
      <c r="AU223" s="2"/>
      <c r="AV223" s="2"/>
      <c r="AW223" s="2" t="s">
        <v>236</v>
      </c>
      <c r="AX223" s="2"/>
      <c r="AY223" s="2"/>
      <c r="AZ223" s="2"/>
      <c r="BA223" s="2"/>
      <c r="BB223" s="2"/>
      <c r="BC223" s="2"/>
      <c r="BD223" s="2"/>
      <c r="BE223" s="2"/>
      <c r="BF223" s="2"/>
      <c r="BG223" s="2"/>
      <c r="BH223" s="2"/>
      <c r="BI223" s="2"/>
      <c r="BJ223" s="2"/>
      <c r="BK223" s="2"/>
      <c r="BL223" s="2"/>
      <c r="BM223" s="2"/>
    </row>
    <row r="224" spans="1:65" ht="20.100000000000001" customHeight="1" x14ac:dyDescent="0.15">
      <c r="A224" s="118"/>
      <c r="B224" s="118"/>
      <c r="C224" s="118"/>
      <c r="D224" s="274"/>
      <c r="E224" s="274"/>
      <c r="F224" s="274"/>
      <c r="G224" s="274"/>
      <c r="H224" s="274"/>
      <c r="I224" s="118"/>
      <c r="J224" s="118"/>
      <c r="K224" s="118"/>
      <c r="L224" s="118"/>
      <c r="M224" s="118"/>
      <c r="N224" s="118"/>
      <c r="O224" s="781" t="s">
        <v>237</v>
      </c>
      <c r="P224" s="781"/>
      <c r="Q224" s="781"/>
      <c r="R224" s="781"/>
      <c r="S224" s="781"/>
      <c r="T224" s="781"/>
      <c r="U224" s="866"/>
      <c r="V224" s="866"/>
      <c r="W224" s="866"/>
      <c r="X224" s="866"/>
      <c r="Y224" s="866"/>
      <c r="Z224" s="866"/>
      <c r="AA224" s="866"/>
      <c r="AB224" s="866"/>
      <c r="AC224" s="866"/>
      <c r="AD224" s="866"/>
      <c r="AE224" s="118"/>
      <c r="AF224" s="2"/>
      <c r="AG224" s="2"/>
      <c r="AH224" s="2"/>
      <c r="AI224" s="2"/>
      <c r="AJ224" s="2"/>
      <c r="AK224" s="2"/>
      <c r="AL224" s="2"/>
      <c r="AM224" s="2"/>
      <c r="AN224" s="2"/>
      <c r="AO224" s="2"/>
      <c r="AP224" s="2"/>
      <c r="AQ224" s="2"/>
      <c r="AR224" s="2"/>
      <c r="AS224" s="2"/>
      <c r="AT224" s="2"/>
      <c r="AU224" s="2"/>
      <c r="AV224" s="2"/>
      <c r="AW224" s="862" t="s">
        <v>237</v>
      </c>
      <c r="AX224" s="862"/>
      <c r="AY224" s="862"/>
      <c r="AZ224" s="862"/>
      <c r="BA224" s="862"/>
      <c r="BB224" s="862"/>
      <c r="BC224" s="867" t="s">
        <v>238</v>
      </c>
      <c r="BD224" s="868"/>
      <c r="BE224" s="868"/>
      <c r="BF224" s="868"/>
      <c r="BG224" s="868"/>
      <c r="BH224" s="868"/>
      <c r="BI224" s="868"/>
      <c r="BJ224" s="868"/>
      <c r="BK224" s="868"/>
      <c r="BL224" s="869"/>
      <c r="BM224" s="2"/>
    </row>
    <row r="225" spans="1:65" ht="20.100000000000001" customHeight="1" x14ac:dyDescent="0.15">
      <c r="A225" s="118"/>
      <c r="B225" s="118"/>
      <c r="C225" s="118"/>
      <c r="D225" s="274"/>
      <c r="E225" s="274"/>
      <c r="F225" s="274"/>
      <c r="G225" s="274"/>
      <c r="H225" s="274"/>
      <c r="I225" s="118"/>
      <c r="J225" s="118"/>
      <c r="K225" s="118"/>
      <c r="L225" s="118"/>
      <c r="M225" s="118"/>
      <c r="N225" s="118"/>
      <c r="O225" s="781" t="s">
        <v>239</v>
      </c>
      <c r="P225" s="781"/>
      <c r="Q225" s="781"/>
      <c r="R225" s="781"/>
      <c r="S225" s="781"/>
      <c r="T225" s="781"/>
      <c r="U225" s="866"/>
      <c r="V225" s="866"/>
      <c r="W225" s="866"/>
      <c r="X225" s="866"/>
      <c r="Y225" s="866"/>
      <c r="Z225" s="866"/>
      <c r="AA225" s="866"/>
      <c r="AB225" s="866"/>
      <c r="AC225" s="866"/>
      <c r="AD225" s="866"/>
      <c r="AE225" s="118"/>
      <c r="AF225" s="2"/>
      <c r="AG225" s="2"/>
      <c r="AH225" s="2"/>
      <c r="AI225" s="2"/>
      <c r="AJ225" s="2"/>
      <c r="AK225" s="2"/>
      <c r="AL225" s="2"/>
      <c r="AM225" s="2"/>
      <c r="AN225" s="2"/>
      <c r="AO225" s="2"/>
      <c r="AP225" s="2"/>
      <c r="AQ225" s="2"/>
      <c r="AR225" s="2"/>
      <c r="AS225" s="2"/>
      <c r="AT225" s="2"/>
      <c r="AU225" s="2"/>
      <c r="AV225" s="2"/>
      <c r="AW225" s="862" t="s">
        <v>239</v>
      </c>
      <c r="AX225" s="862"/>
      <c r="AY225" s="862"/>
      <c r="AZ225" s="862"/>
      <c r="BA225" s="862"/>
      <c r="BB225" s="862"/>
      <c r="BC225" s="867" t="s">
        <v>240</v>
      </c>
      <c r="BD225" s="868"/>
      <c r="BE225" s="868"/>
      <c r="BF225" s="868"/>
      <c r="BG225" s="868"/>
      <c r="BH225" s="868"/>
      <c r="BI225" s="868"/>
      <c r="BJ225" s="868"/>
      <c r="BK225" s="868"/>
      <c r="BL225" s="869"/>
      <c r="BM225" s="2"/>
    </row>
    <row r="226" spans="1:65" ht="20.100000000000001" customHeight="1" x14ac:dyDescent="0.15">
      <c r="A226" s="118"/>
      <c r="B226" s="118"/>
      <c r="C226" s="118"/>
      <c r="D226" s="274"/>
      <c r="E226" s="274"/>
      <c r="F226" s="274"/>
      <c r="G226" s="274"/>
      <c r="H226" s="274"/>
      <c r="I226" s="118"/>
      <c r="J226" s="118"/>
      <c r="K226" s="118"/>
      <c r="L226" s="118"/>
      <c r="M226" s="118"/>
      <c r="N226" s="118"/>
      <c r="O226" s="781" t="s">
        <v>241</v>
      </c>
      <c r="P226" s="781"/>
      <c r="Q226" s="781"/>
      <c r="R226" s="781"/>
      <c r="S226" s="781"/>
      <c r="T226" s="781"/>
      <c r="U226" s="866"/>
      <c r="V226" s="866"/>
      <c r="W226" s="866"/>
      <c r="X226" s="866"/>
      <c r="Y226" s="866"/>
      <c r="Z226" s="866"/>
      <c r="AA226" s="866"/>
      <c r="AB226" s="866"/>
      <c r="AC226" s="866"/>
      <c r="AD226" s="866"/>
      <c r="AE226" s="118"/>
      <c r="AF226" s="2"/>
      <c r="AG226" s="2"/>
      <c r="AH226" s="2"/>
      <c r="AI226" s="2"/>
      <c r="AJ226" s="2"/>
      <c r="AK226" s="2"/>
      <c r="AL226" s="2"/>
      <c r="AM226" s="2"/>
      <c r="AN226" s="2"/>
      <c r="AO226" s="2"/>
      <c r="AP226" s="2"/>
      <c r="AQ226" s="2"/>
      <c r="AR226" s="2"/>
      <c r="AS226" s="2"/>
      <c r="AT226" s="2"/>
      <c r="AU226" s="2"/>
      <c r="AV226" s="2"/>
      <c r="AW226" s="862" t="s">
        <v>241</v>
      </c>
      <c r="AX226" s="862"/>
      <c r="AY226" s="862"/>
      <c r="AZ226" s="862"/>
      <c r="BA226" s="862"/>
      <c r="BB226" s="862"/>
      <c r="BC226" s="867">
        <v>15538</v>
      </c>
      <c r="BD226" s="868"/>
      <c r="BE226" s="868"/>
      <c r="BF226" s="868"/>
      <c r="BG226" s="868"/>
      <c r="BH226" s="868"/>
      <c r="BI226" s="868"/>
      <c r="BJ226" s="868"/>
      <c r="BK226" s="868"/>
      <c r="BL226" s="869"/>
      <c r="BM226" s="2"/>
    </row>
    <row r="227" spans="1:65" ht="40.5" customHeight="1" x14ac:dyDescent="0.15">
      <c r="A227" s="118"/>
      <c r="B227" s="118"/>
      <c r="C227" s="118"/>
      <c r="D227" s="118"/>
      <c r="E227" s="118"/>
      <c r="F227" s="118"/>
      <c r="G227" s="118"/>
      <c r="H227" s="118"/>
      <c r="I227" s="118"/>
      <c r="J227" s="118"/>
      <c r="K227" s="118"/>
      <c r="L227" s="118"/>
      <c r="M227" s="118"/>
      <c r="N227" s="118"/>
      <c r="O227" s="781" t="s">
        <v>242</v>
      </c>
      <c r="P227" s="781"/>
      <c r="Q227" s="781"/>
      <c r="R227" s="781"/>
      <c r="S227" s="781"/>
      <c r="T227" s="781"/>
      <c r="U227" s="837"/>
      <c r="V227" s="837"/>
      <c r="W227" s="837"/>
      <c r="X227" s="837"/>
      <c r="Y227" s="837"/>
      <c r="Z227" s="837"/>
      <c r="AA227" s="837"/>
      <c r="AB227" s="837"/>
      <c r="AC227" s="837"/>
      <c r="AD227" s="837"/>
      <c r="AE227" s="118"/>
      <c r="AF227" s="2"/>
      <c r="AG227" s="2"/>
      <c r="AH227" s="2"/>
      <c r="AI227" s="2"/>
      <c r="AJ227" s="2"/>
      <c r="AK227" s="2"/>
      <c r="AL227" s="2"/>
      <c r="AM227" s="2"/>
      <c r="AN227" s="2"/>
      <c r="AO227" s="2"/>
      <c r="AP227" s="2"/>
      <c r="AQ227" s="2"/>
      <c r="AR227" s="2"/>
      <c r="AS227" s="2"/>
      <c r="AT227" s="2"/>
      <c r="AU227" s="2"/>
      <c r="AV227" s="2"/>
      <c r="AW227" s="862" t="s">
        <v>242</v>
      </c>
      <c r="AX227" s="862"/>
      <c r="AY227" s="862"/>
      <c r="AZ227" s="862"/>
      <c r="BA227" s="862"/>
      <c r="BB227" s="862"/>
      <c r="BC227" s="863" t="s">
        <v>243</v>
      </c>
      <c r="BD227" s="864"/>
      <c r="BE227" s="864"/>
      <c r="BF227" s="864"/>
      <c r="BG227" s="864"/>
      <c r="BH227" s="864"/>
      <c r="BI227" s="864"/>
      <c r="BJ227" s="864"/>
      <c r="BK227" s="864"/>
      <c r="BL227" s="865"/>
      <c r="BM227" s="2"/>
    </row>
    <row r="228" spans="1:65" x14ac:dyDescent="0.15">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row>
    <row r="229" spans="1:65" x14ac:dyDescent="0.15">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row>
    <row r="230" spans="1:65" x14ac:dyDescent="0.15">
      <c r="A230" s="118"/>
      <c r="B230" s="118" t="s">
        <v>29</v>
      </c>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2"/>
      <c r="AG230" s="2"/>
      <c r="AH230" s="2"/>
      <c r="AI230" s="2"/>
      <c r="AJ230" s="2"/>
      <c r="AK230" s="2" t="s">
        <v>29</v>
      </c>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row>
    <row r="231" spans="1:65" x14ac:dyDescent="0.15">
      <c r="A231" s="118"/>
      <c r="B231" s="118">
        <v>1</v>
      </c>
      <c r="C231" s="118"/>
      <c r="D231" s="118" t="s">
        <v>30</v>
      </c>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2"/>
      <c r="AG231" s="2"/>
      <c r="AH231" s="2"/>
      <c r="AI231" s="2"/>
      <c r="AJ231" s="2"/>
      <c r="AK231" s="2">
        <v>1</v>
      </c>
      <c r="AL231" s="2"/>
      <c r="AM231" s="2" t="s">
        <v>30</v>
      </c>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row>
    <row r="232" spans="1:65" x14ac:dyDescent="0.15">
      <c r="A232" s="118"/>
      <c r="B232" s="118">
        <v>2</v>
      </c>
      <c r="C232" s="118"/>
      <c r="D232" s="118" t="s">
        <v>32</v>
      </c>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2"/>
      <c r="AG232" s="2"/>
      <c r="AH232" s="2"/>
      <c r="AI232" s="2"/>
      <c r="AJ232" s="2"/>
      <c r="AK232" s="2">
        <v>2</v>
      </c>
      <c r="AL232" s="2"/>
      <c r="AM232" s="2" t="s">
        <v>32</v>
      </c>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row>
  </sheetData>
  <mergeCells count="309">
    <mergeCell ref="AR64:AY64"/>
    <mergeCell ref="AU161:AZ161"/>
    <mergeCell ref="N163:P163"/>
    <mergeCell ref="T163:V163"/>
    <mergeCell ref="AA163:AC163"/>
    <mergeCell ref="D127:N127"/>
    <mergeCell ref="A143:AF143"/>
    <mergeCell ref="A147:O147"/>
    <mergeCell ref="P147:AE147"/>
    <mergeCell ref="AX147:BM147"/>
    <mergeCell ref="X155:AC155"/>
    <mergeCell ref="BF155:BK155"/>
    <mergeCell ref="A162:C163"/>
    <mergeCell ref="F162:K163"/>
    <mergeCell ref="I156:O156"/>
    <mergeCell ref="BC72:BJ72"/>
    <mergeCell ref="AR68:AV68"/>
    <mergeCell ref="AJ143:BN143"/>
    <mergeCell ref="AI147:AW147"/>
    <mergeCell ref="R84:AC94"/>
    <mergeCell ref="R98:AC108"/>
    <mergeCell ref="B84:M94"/>
    <mergeCell ref="B98:M108"/>
    <mergeCell ref="B112:M122"/>
    <mergeCell ref="A166:G167"/>
    <mergeCell ref="A168:G169"/>
    <mergeCell ref="A173:J174"/>
    <mergeCell ref="AI162:AK163"/>
    <mergeCell ref="AN162:AS163"/>
    <mergeCell ref="AI166:AO167"/>
    <mergeCell ref="AI168:AO169"/>
    <mergeCell ref="AI173:AR174"/>
    <mergeCell ref="BO169:BQ169"/>
    <mergeCell ref="BO173:BQ173"/>
    <mergeCell ref="BO174:BQ174"/>
    <mergeCell ref="BI162:BK162"/>
    <mergeCell ref="AV163:AX163"/>
    <mergeCell ref="BB163:BD163"/>
    <mergeCell ref="BI163:BK163"/>
    <mergeCell ref="AI164:AT165"/>
    <mergeCell ref="BI164:BK164"/>
    <mergeCell ref="AV165:AX165"/>
    <mergeCell ref="BB165:BD165"/>
    <mergeCell ref="BI165:BK165"/>
    <mergeCell ref="AA166:AC166"/>
    <mergeCell ref="N167:P167"/>
    <mergeCell ref="T167:V167"/>
    <mergeCell ref="AA167:AC167"/>
    <mergeCell ref="AA175:AC175"/>
    <mergeCell ref="N176:P176"/>
    <mergeCell ref="T176:V176"/>
    <mergeCell ref="AA176:AC176"/>
    <mergeCell ref="BI175:BK175"/>
    <mergeCell ref="T174:V174"/>
    <mergeCell ref="AA174:AC174"/>
    <mergeCell ref="N171:P171"/>
    <mergeCell ref="T171:V171"/>
    <mergeCell ref="AA171:AC171"/>
    <mergeCell ref="AI170:AT172"/>
    <mergeCell ref="AV176:AX176"/>
    <mergeCell ref="BI176:BK176"/>
    <mergeCell ref="BI170:BK170"/>
    <mergeCell ref="AV171:AX171"/>
    <mergeCell ref="BB171:BD171"/>
    <mergeCell ref="BI171:BK171"/>
    <mergeCell ref="BB176:BD176"/>
    <mergeCell ref="BI174:BK174"/>
    <mergeCell ref="BO175:BQ175"/>
    <mergeCell ref="BO176:BQ176"/>
    <mergeCell ref="BI173:BK173"/>
    <mergeCell ref="AV174:AX174"/>
    <mergeCell ref="BB174:BD174"/>
    <mergeCell ref="AV169:AX169"/>
    <mergeCell ref="BB169:BD169"/>
    <mergeCell ref="BI169:BK169"/>
    <mergeCell ref="BA64:BH64"/>
    <mergeCell ref="BO162:BQ162"/>
    <mergeCell ref="BO163:BQ163"/>
    <mergeCell ref="BO164:BQ164"/>
    <mergeCell ref="BO165:BQ165"/>
    <mergeCell ref="BO166:BQ166"/>
    <mergeCell ref="BO167:BQ167"/>
    <mergeCell ref="BO168:BQ168"/>
    <mergeCell ref="BI168:BK168"/>
    <mergeCell ref="BA161:BF161"/>
    <mergeCell ref="BG161:BM161"/>
    <mergeCell ref="AL126:BK126"/>
    <mergeCell ref="AL123:AN123"/>
    <mergeCell ref="AI79:AQ79"/>
    <mergeCell ref="AR79:BK79"/>
    <mergeCell ref="AV72:AY72"/>
    <mergeCell ref="B214:L214"/>
    <mergeCell ref="V214:AC214"/>
    <mergeCell ref="AK214:AT214"/>
    <mergeCell ref="AU214:BA214"/>
    <mergeCell ref="BD214:BK214"/>
    <mergeCell ref="A210:AF210"/>
    <mergeCell ref="AJ210:BM210"/>
    <mergeCell ref="B213:L213"/>
    <mergeCell ref="M213:U213"/>
    <mergeCell ref="V213:AD213"/>
    <mergeCell ref="AK213:AT213"/>
    <mergeCell ref="AU213:BC213"/>
    <mergeCell ref="BD213:BL213"/>
    <mergeCell ref="M214:T214"/>
    <mergeCell ref="AI202:BL202"/>
    <mergeCell ref="N197:R197"/>
    <mergeCell ref="N178:P178"/>
    <mergeCell ref="T178:V178"/>
    <mergeCell ref="T197:AD197"/>
    <mergeCell ref="AV197:AZ197"/>
    <mergeCell ref="BB197:BM197"/>
    <mergeCell ref="N198:R198"/>
    <mergeCell ref="T198:AD198"/>
    <mergeCell ref="AV198:AZ198"/>
    <mergeCell ref="BB198:BM198"/>
    <mergeCell ref="N199:R199"/>
    <mergeCell ref="T199:AC199"/>
    <mergeCell ref="AV199:AZ199"/>
    <mergeCell ref="BB199:BK199"/>
    <mergeCell ref="A202:AE202"/>
    <mergeCell ref="B182:AE183"/>
    <mergeCell ref="B185:AE186"/>
    <mergeCell ref="B177:G178"/>
    <mergeCell ref="AJ177:AO178"/>
    <mergeCell ref="X192:AE192"/>
    <mergeCell ref="AV178:AX178"/>
    <mergeCell ref="BB178:BD178"/>
    <mergeCell ref="B180:AE181"/>
    <mergeCell ref="O227:T227"/>
    <mergeCell ref="U227:AD227"/>
    <mergeCell ref="AW227:BB227"/>
    <mergeCell ref="BC227:BL227"/>
    <mergeCell ref="O224:T224"/>
    <mergeCell ref="U224:AD224"/>
    <mergeCell ref="AW224:BB224"/>
    <mergeCell ref="BC224:BL224"/>
    <mergeCell ref="O225:T225"/>
    <mergeCell ref="U225:AD225"/>
    <mergeCell ref="AW225:BB225"/>
    <mergeCell ref="BC225:BL225"/>
    <mergeCell ref="O226:T226"/>
    <mergeCell ref="U226:AD226"/>
    <mergeCell ref="AW226:BB226"/>
    <mergeCell ref="BC226:BL226"/>
    <mergeCell ref="N169:P169"/>
    <mergeCell ref="T169:V169"/>
    <mergeCell ref="AA169:AC169"/>
    <mergeCell ref="AA173:AC173"/>
    <mergeCell ref="N174:P174"/>
    <mergeCell ref="X149:AC149"/>
    <mergeCell ref="BF149:BK149"/>
    <mergeCell ref="X151:AC151"/>
    <mergeCell ref="BF151:BK151"/>
    <mergeCell ref="X153:AC153"/>
    <mergeCell ref="BF153:BK153"/>
    <mergeCell ref="BI166:BK166"/>
    <mergeCell ref="AV167:AX167"/>
    <mergeCell ref="BB167:BD167"/>
    <mergeCell ref="BI167:BK167"/>
    <mergeCell ref="AA164:AC164"/>
    <mergeCell ref="N165:P165"/>
    <mergeCell ref="T165:V165"/>
    <mergeCell ref="AA165:AC165"/>
    <mergeCell ref="AA168:AC168"/>
    <mergeCell ref="AA170:AC170"/>
    <mergeCell ref="AJ84:AU94"/>
    <mergeCell ref="AZ84:BK94"/>
    <mergeCell ref="AJ98:AU108"/>
    <mergeCell ref="AZ98:BK108"/>
    <mergeCell ref="AJ112:AU122"/>
    <mergeCell ref="AZ112:BK122"/>
    <mergeCell ref="D123:H123"/>
    <mergeCell ref="AI80:AQ80"/>
    <mergeCell ref="AR80:BK80"/>
    <mergeCell ref="A80:J80"/>
    <mergeCell ref="K80:AD80"/>
    <mergeCell ref="AM77:AQ77"/>
    <mergeCell ref="AR77:BK77"/>
    <mergeCell ref="K78:AD78"/>
    <mergeCell ref="AM78:AQ78"/>
    <mergeCell ref="AR78:BK78"/>
    <mergeCell ref="A75:D78"/>
    <mergeCell ref="K75:AD75"/>
    <mergeCell ref="AI75:AL78"/>
    <mergeCell ref="AM75:AQ75"/>
    <mergeCell ref="AR75:BK75"/>
    <mergeCell ref="K76:AD76"/>
    <mergeCell ref="AM76:AQ76"/>
    <mergeCell ref="AR76:BK76"/>
    <mergeCell ref="E75:J75"/>
    <mergeCell ref="E76:J76"/>
    <mergeCell ref="E77:J77"/>
    <mergeCell ref="E78:J78"/>
    <mergeCell ref="K77:AD77"/>
    <mergeCell ref="BC73:BJ73"/>
    <mergeCell ref="A70:J70"/>
    <mergeCell ref="K70:AD70"/>
    <mergeCell ref="AI70:AQ70"/>
    <mergeCell ref="AR70:BK70"/>
    <mergeCell ref="A71:J74"/>
    <mergeCell ref="K71:Q71"/>
    <mergeCell ref="V71:AC71"/>
    <mergeCell ref="AI71:AQ74"/>
    <mergeCell ref="AR71:AX71"/>
    <mergeCell ref="BC71:BJ71"/>
    <mergeCell ref="V73:AC73"/>
    <mergeCell ref="O72:R72"/>
    <mergeCell ref="V72:AC72"/>
    <mergeCell ref="AW68:AZ68"/>
    <mergeCell ref="BG68:BI68"/>
    <mergeCell ref="A69:J69"/>
    <mergeCell ref="K69:AD69"/>
    <mergeCell ref="AI69:AQ69"/>
    <mergeCell ref="AR69:BK69"/>
    <mergeCell ref="AR66:AV66"/>
    <mergeCell ref="AW66:AZ66"/>
    <mergeCell ref="BG66:BI66"/>
    <mergeCell ref="K67:O67"/>
    <mergeCell ref="P67:S67"/>
    <mergeCell ref="Z67:AB67"/>
    <mergeCell ref="AR67:AV67"/>
    <mergeCell ref="AW67:AZ67"/>
    <mergeCell ref="BG67:BI67"/>
    <mergeCell ref="AI64:AQ65"/>
    <mergeCell ref="A66:J68"/>
    <mergeCell ref="K66:O66"/>
    <mergeCell ref="P66:S66"/>
    <mergeCell ref="Z66:AB66"/>
    <mergeCell ref="AI66:AQ68"/>
    <mergeCell ref="K68:O68"/>
    <mergeCell ref="P68:S68"/>
    <mergeCell ref="Z68:AB68"/>
    <mergeCell ref="K64:R64"/>
    <mergeCell ref="T64:AA64"/>
    <mergeCell ref="AI62:AQ62"/>
    <mergeCell ref="AR62:BK62"/>
    <mergeCell ref="A63:J63"/>
    <mergeCell ref="K63:AD63"/>
    <mergeCell ref="AI63:AQ63"/>
    <mergeCell ref="AR63:BK63"/>
    <mergeCell ref="AS38:AX38"/>
    <mergeCell ref="AI58:BK58"/>
    <mergeCell ref="A61:J61"/>
    <mergeCell ref="K61:AD61"/>
    <mergeCell ref="AI61:AQ61"/>
    <mergeCell ref="AR61:BK61"/>
    <mergeCell ref="A58:AE58"/>
    <mergeCell ref="BC5:BK5"/>
    <mergeCell ref="W5:AE5"/>
    <mergeCell ref="AK18:AL18"/>
    <mergeCell ref="AN18:AO18"/>
    <mergeCell ref="AV12:AZ12"/>
    <mergeCell ref="BB12:BK12"/>
    <mergeCell ref="A15:AE15"/>
    <mergeCell ref="AI15:BM15"/>
    <mergeCell ref="AQ18:AR18"/>
    <mergeCell ref="AX18:AY18"/>
    <mergeCell ref="M18:N18"/>
    <mergeCell ref="O10:S10"/>
    <mergeCell ref="U10:AE10"/>
    <mergeCell ref="AV10:AZ10"/>
    <mergeCell ref="BB10:BM10"/>
    <mergeCell ref="O11:S11"/>
    <mergeCell ref="U11:AE11"/>
    <mergeCell ref="AV11:AZ11"/>
    <mergeCell ref="BB11:BM11"/>
    <mergeCell ref="AI19:AJ19"/>
    <mergeCell ref="B36:L36"/>
    <mergeCell ref="AI36:AS36"/>
    <mergeCell ref="AT36:AZ36"/>
    <mergeCell ref="BA36:BF36"/>
    <mergeCell ref="BG36:BK36"/>
    <mergeCell ref="B37:L37"/>
    <mergeCell ref="M37:R37"/>
    <mergeCell ref="AI37:AS37"/>
    <mergeCell ref="AT37:AX37"/>
    <mergeCell ref="BA37:BE37"/>
    <mergeCell ref="BG37:BJ37"/>
    <mergeCell ref="AY37:AZ37"/>
    <mergeCell ref="AR25:AY25"/>
    <mergeCell ref="BD25:BK25"/>
    <mergeCell ref="K25:R25"/>
    <mergeCell ref="W25:AD25"/>
    <mergeCell ref="A22:AE22"/>
    <mergeCell ref="AJ180:BM181"/>
    <mergeCell ref="AJ182:BM183"/>
    <mergeCell ref="AJ185:BM186"/>
    <mergeCell ref="A206:AE207"/>
    <mergeCell ref="O12:S12"/>
    <mergeCell ref="U12:AD12"/>
    <mergeCell ref="A62:J62"/>
    <mergeCell ref="K62:AD62"/>
    <mergeCell ref="A64:J65"/>
    <mergeCell ref="A79:J79"/>
    <mergeCell ref="K79:AD79"/>
    <mergeCell ref="R112:AC122"/>
    <mergeCell ref="D126:AD126"/>
    <mergeCell ref="M161:R161"/>
    <mergeCell ref="S161:X161"/>
    <mergeCell ref="Y161:AE161"/>
    <mergeCell ref="AA162:AC162"/>
    <mergeCell ref="A164:L165"/>
    <mergeCell ref="A170:L172"/>
    <mergeCell ref="M36:R36"/>
    <mergeCell ref="S36:X36"/>
    <mergeCell ref="Y36:AD36"/>
    <mergeCell ref="S37:X37"/>
    <mergeCell ref="Y37:AD37"/>
  </mergeCells>
  <phoneticPr fontId="3"/>
  <conditionalFormatting sqref="M18 AX18:AY18">
    <cfRule type="expression" dxfId="28" priority="41">
      <formula>+$M$18=""</formula>
    </cfRule>
  </conditionalFormatting>
  <conditionalFormatting sqref="K69:AD69">
    <cfRule type="expression" dxfId="27" priority="40">
      <formula>K69=""</formula>
    </cfRule>
  </conditionalFormatting>
  <conditionalFormatting sqref="K70:AD70">
    <cfRule type="expression" dxfId="26" priority="39">
      <formula>K70=""</formula>
    </cfRule>
  </conditionalFormatting>
  <conditionalFormatting sqref="V71:AC73">
    <cfRule type="expression" dxfId="25" priority="38">
      <formula>$V$71=""</formula>
    </cfRule>
  </conditionalFormatting>
  <conditionalFormatting sqref="K71:Q71">
    <cfRule type="expression" dxfId="24" priority="37">
      <formula>$K$71=""</formula>
    </cfRule>
  </conditionalFormatting>
  <conditionalFormatting sqref="K75:AD75 E75">
    <cfRule type="expression" dxfId="23" priority="36">
      <formula>+$K$75=""</formula>
    </cfRule>
  </conditionalFormatting>
  <conditionalFormatting sqref="K76:AD78">
    <cfRule type="expression" dxfId="22" priority="35">
      <formula>+$K$75=""</formula>
    </cfRule>
  </conditionalFormatting>
  <conditionalFormatting sqref="K79:AD79">
    <cfRule type="expression" dxfId="21" priority="33">
      <formula>+$K79=""</formula>
    </cfRule>
  </conditionalFormatting>
  <conditionalFormatting sqref="K80:AD80">
    <cfRule type="expression" dxfId="20" priority="32">
      <formula>+$K80=""</formula>
    </cfRule>
  </conditionalFormatting>
  <conditionalFormatting sqref="AA162:AC162">
    <cfRule type="expression" dxfId="19" priority="31">
      <formula>AA162=""</formula>
    </cfRule>
  </conditionalFormatting>
  <conditionalFormatting sqref="AA164:AC164">
    <cfRule type="expression" dxfId="18" priority="30">
      <formula>AA164=""</formula>
    </cfRule>
  </conditionalFormatting>
  <conditionalFormatting sqref="AA166:AC166">
    <cfRule type="expression" dxfId="17" priority="29">
      <formula>AA166=""</formula>
    </cfRule>
  </conditionalFormatting>
  <conditionalFormatting sqref="AA168:AC168">
    <cfRule type="expression" dxfId="16" priority="28">
      <formula>AA168=""</formula>
    </cfRule>
  </conditionalFormatting>
  <conditionalFormatting sqref="AA173:AC173">
    <cfRule type="expression" dxfId="15" priority="27">
      <formula>AA173=""</formula>
    </cfRule>
  </conditionalFormatting>
  <conditionalFormatting sqref="U224:AD227">
    <cfRule type="expression" dxfId="14" priority="26">
      <formula>U224=""</formula>
    </cfRule>
  </conditionalFormatting>
  <conditionalFormatting sqref="E76">
    <cfRule type="expression" dxfId="13" priority="20">
      <formula>+$K$75=""</formula>
    </cfRule>
  </conditionalFormatting>
  <conditionalFormatting sqref="E77">
    <cfRule type="expression" dxfId="12" priority="19">
      <formula>+$K$75=""</formula>
    </cfRule>
  </conditionalFormatting>
  <conditionalFormatting sqref="E78">
    <cfRule type="expression" dxfId="11" priority="18">
      <formula>+$K$75=""</formula>
    </cfRule>
  </conditionalFormatting>
  <conditionalFormatting sqref="AA170:AC170">
    <cfRule type="expression" dxfId="10" priority="17">
      <formula>AA170=""</formula>
    </cfRule>
  </conditionalFormatting>
  <conditionalFormatting sqref="T171:V171">
    <cfRule type="expression" dxfId="9" priority="15">
      <formula>$T$171&gt;150000</formula>
    </cfRule>
    <cfRule type="expression" dxfId="8" priority="16">
      <formula>$T$171&gt;100000</formula>
    </cfRule>
  </conditionalFormatting>
  <conditionalFormatting sqref="C18">
    <cfRule type="expression" dxfId="7" priority="8">
      <formula>C18=""</formula>
    </cfRule>
  </conditionalFormatting>
  <conditionalFormatting sqref="E18">
    <cfRule type="expression" dxfId="6" priority="6">
      <formula>E18=""</formula>
    </cfRule>
  </conditionalFormatting>
  <conditionalFormatting sqref="G18">
    <cfRule type="expression" dxfId="5" priority="5">
      <formula>G18=""</formula>
    </cfRule>
  </conditionalFormatting>
  <conditionalFormatting sqref="AK18">
    <cfRule type="expression" dxfId="4" priority="3">
      <formula>AK18=""</formula>
    </cfRule>
  </conditionalFormatting>
  <conditionalFormatting sqref="AN18">
    <cfRule type="expression" dxfId="3" priority="2">
      <formula>AN18=""</formula>
    </cfRule>
  </conditionalFormatting>
  <conditionalFormatting sqref="AQ18">
    <cfRule type="expression" dxfId="2" priority="1">
      <formula>AQ18=""</formula>
    </cfRule>
  </conditionalFormatting>
  <conditionalFormatting sqref="T176:V176 AA176:AC176 BB176:BD176">
    <cfRule type="expression" dxfId="1" priority="71">
      <formula>SUM($T$163,$T$165,$T$167,$T$169,$T$174)&gt;750000</formula>
    </cfRule>
    <cfRule type="expression" dxfId="0" priority="72">
      <formula>SUM($T$163,$T$165,$T$167,$T$169,$T$174)&gt;200000</formula>
    </cfRule>
  </conditionalFormatting>
  <dataValidations disablePrompts="1" count="1">
    <dataValidation type="list" allowBlank="1" showInputMessage="1" showErrorMessage="1" sqref="A19:B19 AI19:AJ19" xr:uid="{00000000-0002-0000-0100-000000000000}">
      <formula1>"完了,廃止"</formula1>
    </dataValidation>
  </dataValidations>
  <pageMargins left="0.74803149606299213" right="0.70866141732283472" top="0.74803149606299213" bottom="0.74803149606299213" header="0.31496062992125984" footer="0.31496062992125984"/>
  <pageSetup paperSize="9" scale="94" orientation="portrait" r:id="rId1"/>
  <rowBreaks count="4" manualBreakCount="4">
    <brk id="54" max="28" man="1"/>
    <brk id="81" max="30" man="1"/>
    <brk id="139" max="28" man="1"/>
    <brk id="187"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CD55-B6B9-47D6-9F0E-C5C765B3549A}">
  <sheetPr>
    <pageSetUpPr fitToPage="1"/>
  </sheetPr>
  <dimension ref="A1:BO50"/>
  <sheetViews>
    <sheetView showGridLines="0" showRuler="0" view="pageBreakPreview" zoomScale="70" zoomScaleNormal="100" zoomScaleSheetLayoutView="70" workbookViewId="0">
      <selection activeCell="AD24" sqref="AD24"/>
    </sheetView>
  </sheetViews>
  <sheetFormatPr defaultRowHeight="14.25" x14ac:dyDescent="0.15"/>
  <cols>
    <col min="1" max="1" width="5" style="214" customWidth="1"/>
    <col min="2" max="3" width="3.625" style="218" customWidth="1"/>
    <col min="4" max="9" width="3.625" style="214" customWidth="1"/>
    <col min="10" max="10" width="1.5" style="214" customWidth="1"/>
    <col min="11" max="11" width="3.625" style="214" customWidth="1"/>
    <col min="12" max="12" width="2.375" style="214" customWidth="1"/>
    <col min="13" max="13" width="4.25" style="214" customWidth="1"/>
    <col min="14" max="15" width="4.375" style="214" customWidth="1"/>
    <col min="16" max="16" width="3.625" style="218" customWidth="1"/>
    <col min="17" max="17" width="3.875" style="218" customWidth="1"/>
    <col min="18" max="18" width="3.625" style="218" customWidth="1"/>
    <col min="19" max="20" width="3.625" style="214" customWidth="1"/>
    <col min="21" max="22" width="3.625" style="218" customWidth="1"/>
    <col min="23" max="24" width="3.625" style="214" customWidth="1"/>
    <col min="25" max="25" width="3.625" style="218" customWidth="1"/>
    <col min="26" max="26" width="3.625" style="214" customWidth="1"/>
    <col min="27" max="27" width="4.25" style="214" customWidth="1"/>
    <col min="28" max="28" width="3.75" style="218" customWidth="1"/>
    <col min="29" max="34" width="3.625" style="214" customWidth="1"/>
    <col min="35" max="35" width="3.625" style="219" customWidth="1"/>
    <col min="36" max="36" width="7.375" style="214" customWidth="1"/>
    <col min="37" max="37" width="5" style="214" customWidth="1"/>
    <col min="38" max="38" width="21.75" style="218" customWidth="1"/>
    <col min="39" max="39" width="6" style="218" customWidth="1"/>
    <col min="40" max="41" width="6" style="214" customWidth="1"/>
    <col min="42" max="46" width="3.625" style="214" customWidth="1"/>
    <col min="47" max="47" width="4.375" style="214" customWidth="1"/>
    <col min="48" max="49" width="3.625" style="218" customWidth="1"/>
    <col min="50" max="51" width="3.625" style="214" customWidth="1"/>
    <col min="52" max="53" width="3.625" style="218" customWidth="1"/>
    <col min="54" max="55" width="3.625" style="214" customWidth="1"/>
    <col min="56" max="56" width="3.625" style="218" customWidth="1"/>
    <col min="57" max="58" width="3.625" style="214" customWidth="1"/>
    <col min="59" max="59" width="4.75" style="218" customWidth="1"/>
    <col min="60" max="61" width="3.625" style="214" customWidth="1"/>
    <col min="62" max="62" width="3.625" style="218" customWidth="1"/>
    <col min="63" max="67" width="3.625" style="214" customWidth="1"/>
    <col min="68" max="16384" width="9" style="214"/>
  </cols>
  <sheetData>
    <row r="1" spans="1:67" ht="24.75" customHeight="1" x14ac:dyDescent="0.15">
      <c r="A1" s="909"/>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c r="AI1" s="909"/>
      <c r="AJ1" s="909"/>
      <c r="AL1" s="909"/>
      <c r="AM1" s="909"/>
      <c r="AN1" s="909"/>
      <c r="AO1" s="909"/>
      <c r="AP1" s="909"/>
      <c r="AQ1" s="909"/>
      <c r="AR1" s="909"/>
      <c r="AS1" s="909"/>
      <c r="AT1" s="909"/>
      <c r="AU1" s="909"/>
      <c r="AV1" s="909"/>
      <c r="AW1" s="909"/>
      <c r="AX1" s="909"/>
      <c r="AY1" s="909"/>
      <c r="AZ1" s="909"/>
      <c r="BA1" s="909"/>
      <c r="BB1" s="909"/>
      <c r="BC1" s="909"/>
      <c r="BD1" s="909"/>
      <c r="BE1" s="909"/>
      <c r="BF1" s="909"/>
      <c r="BG1" s="909"/>
      <c r="BH1" s="909"/>
      <c r="BI1" s="909"/>
      <c r="BJ1" s="909"/>
      <c r="BK1" s="909"/>
      <c r="BL1" s="909"/>
      <c r="BM1" s="909"/>
      <c r="BN1" s="215"/>
      <c r="BO1" s="215"/>
    </row>
    <row r="2" spans="1:67" ht="24.75" customHeight="1" x14ac:dyDescent="0.15">
      <c r="B2" s="910" t="s">
        <v>312</v>
      </c>
      <c r="C2" s="910"/>
      <c r="D2" s="910"/>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c r="AE2" s="910"/>
      <c r="AF2" s="910"/>
      <c r="AG2" s="910"/>
      <c r="AH2" s="910"/>
      <c r="AI2" s="910"/>
      <c r="AJ2" s="216"/>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row>
    <row r="3" spans="1:67" ht="24.75" customHeight="1" x14ac:dyDescent="0.1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7"/>
      <c r="AJ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row>
    <row r="4" spans="1:67" ht="24.75" customHeight="1" x14ac:dyDescent="0.15">
      <c r="B4" s="909" t="s">
        <v>313</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c r="AE4" s="909"/>
      <c r="AF4" s="909"/>
      <c r="AG4" s="909"/>
      <c r="AH4" s="909"/>
      <c r="AI4" s="909"/>
      <c r="AJ4" s="216"/>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row>
    <row r="5" spans="1:67" ht="15" customHeight="1" x14ac:dyDescent="0.15"/>
    <row r="6" spans="1:67" ht="24.75" customHeight="1" x14ac:dyDescent="0.15">
      <c r="B6" s="220">
        <v>1</v>
      </c>
      <c r="C6" s="911" t="s">
        <v>314</v>
      </c>
      <c r="D6" s="911"/>
      <c r="E6" s="911"/>
      <c r="F6" s="911"/>
      <c r="G6" s="221"/>
      <c r="H6" s="222">
        <f>+報告書!K61</f>
        <v>0</v>
      </c>
      <c r="I6" s="222"/>
      <c r="J6" s="222"/>
      <c r="K6" s="223"/>
      <c r="L6" s="223"/>
      <c r="M6" s="223"/>
      <c r="N6" s="223"/>
      <c r="O6" s="223"/>
      <c r="P6" s="223"/>
      <c r="Q6" s="223"/>
      <c r="R6" s="224"/>
      <c r="S6" s="221"/>
      <c r="T6" s="224"/>
      <c r="U6" s="225"/>
      <c r="V6" s="225"/>
      <c r="W6" s="226"/>
      <c r="X6" s="225"/>
      <c r="Y6" s="225"/>
      <c r="Z6" s="226"/>
      <c r="AA6" s="225"/>
      <c r="AB6" s="225"/>
      <c r="AC6" s="226"/>
      <c r="AD6" s="225"/>
      <c r="AE6" s="226"/>
      <c r="AF6" s="227"/>
      <c r="AG6" s="228"/>
      <c r="AL6" s="229"/>
      <c r="AM6" s="229"/>
      <c r="AN6" s="230"/>
      <c r="AO6" s="230"/>
      <c r="AP6" s="231"/>
      <c r="AQ6" s="228"/>
      <c r="AR6" s="232"/>
      <c r="AS6" s="228"/>
      <c r="AV6" s="214"/>
      <c r="AW6" s="214"/>
      <c r="AX6" s="228"/>
      <c r="AY6" s="233"/>
      <c r="AZ6" s="214"/>
      <c r="BA6" s="214"/>
      <c r="BB6" s="228"/>
      <c r="BD6" s="214"/>
      <c r="BE6" s="228"/>
      <c r="BG6" s="214"/>
      <c r="BH6" s="228"/>
      <c r="BJ6" s="214"/>
      <c r="BK6" s="228"/>
      <c r="BL6" s="228"/>
    </row>
    <row r="7" spans="1:67" ht="24.75" customHeight="1" x14ac:dyDescent="0.15">
      <c r="B7" s="234"/>
      <c r="G7" s="228"/>
      <c r="H7" s="908" t="s">
        <v>315</v>
      </c>
      <c r="I7" s="908"/>
      <c r="J7" s="908"/>
      <c r="K7" s="908"/>
      <c r="L7" s="908"/>
      <c r="M7" s="235">
        <f>+報告書!K63</f>
        <v>0</v>
      </c>
      <c r="N7" s="235"/>
      <c r="O7" s="235"/>
      <c r="P7" s="235"/>
      <c r="Q7" s="235"/>
      <c r="R7" s="235"/>
      <c r="S7" s="235"/>
      <c r="T7" s="235"/>
      <c r="U7" s="235"/>
      <c r="V7" s="235"/>
      <c r="W7" s="235"/>
      <c r="X7" s="235"/>
      <c r="Y7" s="235"/>
      <c r="Z7" s="235"/>
      <c r="AA7" s="235"/>
      <c r="AB7" s="235"/>
      <c r="AC7" s="235"/>
      <c r="AD7" s="228"/>
      <c r="AE7" s="228"/>
      <c r="AF7" s="236"/>
      <c r="AG7" s="228"/>
      <c r="AH7" s="228"/>
      <c r="AI7" s="237"/>
      <c r="AJ7" s="228"/>
      <c r="AQ7" s="228"/>
      <c r="AR7" s="228"/>
      <c r="AS7" s="228"/>
      <c r="AU7" s="228"/>
      <c r="AV7" s="228"/>
      <c r="AW7" s="228"/>
      <c r="AX7" s="228"/>
      <c r="AY7" s="228"/>
      <c r="AZ7" s="228"/>
      <c r="BA7" s="228"/>
      <c r="BB7" s="228"/>
      <c r="BC7" s="228"/>
      <c r="BD7" s="228"/>
      <c r="BE7" s="228"/>
      <c r="BF7" s="228"/>
      <c r="BG7" s="228"/>
      <c r="BH7" s="228"/>
      <c r="BI7" s="228"/>
      <c r="BJ7" s="228"/>
      <c r="BK7" s="228"/>
      <c r="BL7" s="228"/>
      <c r="BM7" s="228"/>
      <c r="BN7" s="228"/>
      <c r="BO7" s="228"/>
    </row>
    <row r="8" spans="1:67" ht="24.75" customHeight="1" x14ac:dyDescent="0.15">
      <c r="B8" s="234"/>
      <c r="G8" s="228"/>
      <c r="H8" s="908" t="s">
        <v>316</v>
      </c>
      <c r="I8" s="908"/>
      <c r="J8" s="908"/>
      <c r="K8" s="908"/>
      <c r="L8" s="908"/>
      <c r="M8" s="924" t="str">
        <f>+申請書!I94</f>
        <v>令和　　年　　月　　日</v>
      </c>
      <c r="N8" s="924"/>
      <c r="O8" s="924"/>
      <c r="P8" s="924"/>
      <c r="Q8" s="924"/>
      <c r="R8" s="925" t="s">
        <v>317</v>
      </c>
      <c r="S8" s="925"/>
      <c r="T8" s="924" t="str">
        <f>+申請書!R94</f>
        <v>令和　　年　　月　　日</v>
      </c>
      <c r="U8" s="924"/>
      <c r="V8" s="924"/>
      <c r="W8" s="924"/>
      <c r="X8" s="924"/>
      <c r="Y8" s="924"/>
      <c r="AA8" s="228"/>
      <c r="AB8" s="228"/>
      <c r="AC8" s="228"/>
      <c r="AD8" s="228"/>
      <c r="AE8" s="228"/>
      <c r="AF8" s="236"/>
      <c r="AG8" s="228"/>
      <c r="AH8" s="228"/>
      <c r="AI8" s="237"/>
      <c r="AJ8" s="228"/>
      <c r="AQ8" s="228"/>
      <c r="AR8" s="228"/>
      <c r="AS8" s="228"/>
      <c r="AU8" s="228"/>
      <c r="AV8" s="228"/>
      <c r="AW8" s="228"/>
      <c r="AX8" s="228"/>
      <c r="AY8" s="228"/>
      <c r="AZ8" s="228"/>
      <c r="BA8" s="228"/>
      <c r="BB8" s="228"/>
      <c r="BC8" s="228"/>
      <c r="BD8" s="228"/>
      <c r="BE8" s="228"/>
      <c r="BF8" s="228"/>
      <c r="BG8" s="228"/>
      <c r="BH8" s="228"/>
      <c r="BI8" s="228"/>
      <c r="BJ8" s="228"/>
      <c r="BK8" s="228"/>
      <c r="BL8" s="228"/>
      <c r="BM8" s="228"/>
      <c r="BN8" s="228"/>
      <c r="BO8" s="228"/>
    </row>
    <row r="9" spans="1:67" ht="24.75" customHeight="1" x14ac:dyDescent="0.15">
      <c r="B9" s="234"/>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36"/>
      <c r="AG9" s="228"/>
      <c r="AH9" s="228"/>
      <c r="AI9" s="237"/>
      <c r="AJ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row>
    <row r="10" spans="1:67" ht="24.75" customHeight="1" x14ac:dyDescent="0.15">
      <c r="B10" s="238">
        <v>2</v>
      </c>
      <c r="C10" s="239"/>
      <c r="D10" s="240" t="s">
        <v>318</v>
      </c>
      <c r="E10" s="240"/>
      <c r="F10" s="240"/>
      <c r="G10" s="241" t="s">
        <v>319</v>
      </c>
      <c r="H10" s="241"/>
      <c r="I10" s="241"/>
      <c r="J10" s="241"/>
      <c r="K10" s="241"/>
      <c r="L10" s="241"/>
      <c r="M10" s="242">
        <f>+申請書!R12</f>
        <v>0</v>
      </c>
      <c r="N10" s="242"/>
      <c r="O10" s="242"/>
      <c r="P10" s="242"/>
      <c r="Q10" s="242"/>
      <c r="R10" s="242"/>
      <c r="S10" s="241"/>
      <c r="T10" s="241" t="s">
        <v>320</v>
      </c>
      <c r="U10" s="241"/>
      <c r="V10" s="242"/>
      <c r="W10" s="242"/>
      <c r="X10" s="242"/>
      <c r="Y10" s="242"/>
      <c r="Z10" s="242"/>
      <c r="AA10" s="242"/>
      <c r="AB10" s="241"/>
      <c r="AC10" s="241"/>
      <c r="AD10" s="241"/>
      <c r="AE10" s="241"/>
      <c r="AF10" s="243"/>
      <c r="AL10" s="229"/>
      <c r="AM10" s="229"/>
      <c r="AN10" s="230"/>
      <c r="AO10" s="230"/>
      <c r="AP10" s="230"/>
      <c r="AV10" s="214"/>
      <c r="AW10" s="233"/>
      <c r="AZ10" s="214"/>
      <c r="BA10" s="214"/>
      <c r="BD10" s="214"/>
      <c r="BE10" s="233"/>
      <c r="BG10" s="214"/>
      <c r="BJ10" s="214"/>
    </row>
    <row r="11" spans="1:67" ht="17.25" customHeight="1" x14ac:dyDescent="0.15">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37"/>
      <c r="AJ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row>
    <row r="12" spans="1:67" ht="17.25" customHeight="1" x14ac:dyDescent="0.15">
      <c r="G12" s="244"/>
      <c r="H12" s="244"/>
      <c r="I12" s="244"/>
      <c r="J12" s="244"/>
      <c r="K12" s="244"/>
      <c r="L12" s="245"/>
      <c r="M12" s="245"/>
      <c r="N12" s="245"/>
      <c r="O12" s="245"/>
      <c r="P12" s="214"/>
      <c r="Q12" s="214"/>
      <c r="R12" s="214"/>
      <c r="S12" s="244"/>
      <c r="T12" s="245"/>
      <c r="U12" s="214"/>
      <c r="V12" s="214"/>
      <c r="W12" s="244"/>
      <c r="X12" s="245"/>
      <c r="Y12" s="214"/>
      <c r="Z12" s="244"/>
      <c r="AA12" s="245"/>
      <c r="AB12" s="214"/>
      <c r="AC12" s="244"/>
      <c r="AD12" s="245"/>
      <c r="AE12" s="244"/>
      <c r="AF12" s="244"/>
      <c r="AG12" s="244"/>
      <c r="AH12" s="245"/>
      <c r="AI12" s="246"/>
      <c r="AJ12" s="245"/>
      <c r="AQ12" s="244"/>
      <c r="AR12" s="244"/>
      <c r="AS12" s="244"/>
      <c r="AT12" s="244"/>
      <c r="AU12" s="245"/>
      <c r="AV12" s="214"/>
      <c r="AW12" s="214"/>
      <c r="AX12" s="244"/>
      <c r="AY12" s="245"/>
      <c r="AZ12" s="214"/>
      <c r="BA12" s="214"/>
      <c r="BB12" s="244"/>
      <c r="BC12" s="245"/>
      <c r="BD12" s="214"/>
      <c r="BE12" s="244"/>
      <c r="BF12" s="245"/>
      <c r="BG12" s="214"/>
      <c r="BH12" s="244"/>
      <c r="BI12" s="245"/>
      <c r="BJ12" s="214"/>
      <c r="BK12" s="244"/>
      <c r="BL12" s="244"/>
      <c r="BM12" s="245"/>
      <c r="BN12" s="245"/>
      <c r="BO12" s="245"/>
    </row>
    <row r="13" spans="1:67" ht="24.75" customHeight="1" x14ac:dyDescent="0.15">
      <c r="B13" s="229">
        <v>3</v>
      </c>
      <c r="C13" s="229"/>
      <c r="D13" s="230" t="s">
        <v>321</v>
      </c>
      <c r="E13" s="230"/>
      <c r="F13" s="230"/>
      <c r="G13" s="230"/>
      <c r="H13" s="230"/>
      <c r="I13" s="230"/>
      <c r="J13" s="230"/>
      <c r="K13" s="230"/>
      <c r="L13" s="230"/>
      <c r="M13" s="230"/>
      <c r="N13" s="230"/>
      <c r="O13" s="230"/>
      <c r="P13" s="247"/>
      <c r="Q13" s="247"/>
      <c r="R13" s="247"/>
      <c r="S13" s="230"/>
      <c r="T13" s="230"/>
      <c r="U13" s="247"/>
      <c r="V13" s="247"/>
      <c r="W13" s="230"/>
      <c r="X13" s="230"/>
      <c r="Y13" s="247"/>
      <c r="Z13" s="230"/>
      <c r="AA13" s="230"/>
      <c r="AB13" s="247"/>
      <c r="AC13" s="230"/>
      <c r="AD13" s="230"/>
      <c r="AE13" s="230"/>
      <c r="AF13" s="230"/>
      <c r="AG13" s="230"/>
      <c r="AH13" s="230"/>
      <c r="AJ13" s="219"/>
      <c r="AL13" s="229"/>
      <c r="AM13" s="229"/>
      <c r="AN13" s="230"/>
      <c r="AO13" s="230"/>
      <c r="AP13" s="230"/>
      <c r="AQ13" s="230"/>
      <c r="AR13" s="230"/>
      <c r="AS13" s="230"/>
      <c r="AT13" s="230"/>
      <c r="AU13" s="230"/>
      <c r="AV13" s="247"/>
      <c r="AW13" s="247"/>
      <c r="AX13" s="230"/>
      <c r="AY13" s="230"/>
      <c r="AZ13" s="247"/>
      <c r="BA13" s="247"/>
      <c r="BB13" s="230"/>
      <c r="BC13" s="230"/>
      <c r="BD13" s="247"/>
      <c r="BE13" s="230"/>
      <c r="BF13" s="230"/>
      <c r="BG13" s="247"/>
      <c r="BH13" s="230"/>
      <c r="BI13" s="230"/>
      <c r="BJ13" s="247"/>
      <c r="BK13" s="230"/>
      <c r="BL13" s="230"/>
      <c r="BM13" s="230"/>
      <c r="BN13" s="230"/>
      <c r="BO13" s="230"/>
    </row>
    <row r="14" spans="1:67" s="219" customFormat="1" ht="9.75" customHeight="1" x14ac:dyDescent="0.15">
      <c r="B14" s="248"/>
      <c r="C14" s="248"/>
      <c r="P14" s="249"/>
      <c r="Q14" s="249"/>
      <c r="R14" s="249"/>
      <c r="U14" s="249"/>
      <c r="V14" s="249"/>
      <c r="Y14" s="249"/>
      <c r="AB14" s="249"/>
      <c r="AL14" s="248"/>
      <c r="AM14" s="248"/>
      <c r="AV14" s="249"/>
      <c r="AW14" s="249"/>
      <c r="AZ14" s="249"/>
      <c r="BA14" s="249"/>
      <c r="BD14" s="249"/>
      <c r="BG14" s="249"/>
      <c r="BJ14" s="249"/>
    </row>
    <row r="15" spans="1:67" ht="22.5" customHeight="1" x14ac:dyDescent="0.15">
      <c r="D15" s="218"/>
      <c r="F15" s="250"/>
      <c r="G15" s="250"/>
      <c r="N15" s="218"/>
      <c r="P15" s="250"/>
      <c r="Q15" s="250"/>
      <c r="R15" s="250"/>
      <c r="T15" s="218"/>
      <c r="U15" s="214"/>
      <c r="AN15" s="218"/>
      <c r="AS15" s="251"/>
      <c r="AV15" s="214"/>
      <c r="AW15" s="214"/>
      <c r="AY15" s="218"/>
      <c r="AZ15" s="251"/>
      <c r="BA15" s="214"/>
      <c r="BD15" s="252"/>
      <c r="BF15" s="218"/>
      <c r="BG15" s="214"/>
      <c r="BJ15" s="214"/>
    </row>
    <row r="16" spans="1:67" ht="9" customHeight="1" x14ac:dyDescent="0.15">
      <c r="D16" s="218"/>
      <c r="F16" s="250"/>
      <c r="G16" s="250"/>
      <c r="J16" s="219"/>
      <c r="K16" s="253"/>
      <c r="L16" s="219"/>
      <c r="M16" s="926"/>
      <c r="N16" s="926"/>
      <c r="AK16" s="218"/>
      <c r="AS16" s="251"/>
      <c r="AV16" s="214"/>
      <c r="AW16" s="214"/>
      <c r="AY16" s="218"/>
      <c r="AZ16" s="251"/>
      <c r="BA16" s="214"/>
      <c r="BD16" s="252"/>
      <c r="BF16" s="218"/>
      <c r="BG16" s="214"/>
      <c r="BJ16" s="214"/>
    </row>
    <row r="17" spans="2:62" ht="21.75" customHeight="1" thickBot="1" x14ac:dyDescent="0.2">
      <c r="D17" s="218"/>
      <c r="F17" s="250"/>
      <c r="G17" s="250"/>
      <c r="M17" s="254" t="s">
        <v>322</v>
      </c>
      <c r="N17" s="255"/>
      <c r="O17" s="256" t="s">
        <v>323</v>
      </c>
      <c r="P17" s="256"/>
      <c r="Q17" s="214"/>
      <c r="R17" s="214"/>
      <c r="U17" s="214"/>
      <c r="V17" s="214"/>
      <c r="Y17" s="214"/>
      <c r="AB17" s="214"/>
      <c r="AL17" s="214"/>
      <c r="AN17" s="218"/>
      <c r="AO17" s="218"/>
      <c r="AT17" s="251"/>
      <c r="AV17" s="214"/>
      <c r="AW17" s="214"/>
      <c r="BA17" s="251"/>
      <c r="BD17" s="214"/>
      <c r="BE17" s="252"/>
      <c r="BJ17" s="214"/>
    </row>
    <row r="18" spans="2:62" ht="7.5" customHeight="1" thickTop="1" x14ac:dyDescent="0.15">
      <c r="D18" s="218"/>
      <c r="F18" s="250"/>
      <c r="G18" s="250"/>
      <c r="K18" s="254"/>
      <c r="L18" s="256"/>
      <c r="M18" s="256"/>
      <c r="N18" s="256"/>
      <c r="P18" s="214"/>
      <c r="Q18" s="214"/>
      <c r="R18" s="214"/>
      <c r="U18" s="214"/>
      <c r="V18" s="214"/>
      <c r="Y18" s="214"/>
      <c r="AB18" s="214"/>
      <c r="AN18" s="218"/>
      <c r="AS18" s="251"/>
      <c r="AV18" s="214"/>
      <c r="AW18" s="214"/>
      <c r="AY18" s="218"/>
      <c r="AZ18" s="251"/>
      <c r="BA18" s="214"/>
      <c r="BD18" s="252"/>
      <c r="BF18" s="218"/>
      <c r="BG18" s="214"/>
      <c r="BJ18" s="214"/>
    </row>
    <row r="19" spans="2:62" s="219" customFormat="1" ht="21.75" customHeight="1" thickBot="1" x14ac:dyDescent="0.2">
      <c r="B19" s="248"/>
      <c r="C19" s="248"/>
      <c r="D19" s="248"/>
      <c r="E19" s="214"/>
      <c r="F19" s="257" t="s">
        <v>324</v>
      </c>
      <c r="G19" s="258"/>
      <c r="H19" s="258"/>
      <c r="I19" s="258"/>
      <c r="J19" s="258"/>
      <c r="K19" s="258"/>
      <c r="L19" s="258"/>
      <c r="M19" s="258"/>
      <c r="N19" s="258"/>
      <c r="O19" s="258"/>
      <c r="P19" s="258"/>
      <c r="Q19" s="258"/>
      <c r="R19" s="258"/>
      <c r="S19" s="258"/>
      <c r="T19" s="258"/>
      <c r="U19" s="258"/>
      <c r="V19" s="258"/>
      <c r="W19" s="258"/>
      <c r="X19" s="258"/>
      <c r="Y19" s="259" t="s">
        <v>325</v>
      </c>
      <c r="Z19" s="237"/>
      <c r="AA19" s="237"/>
      <c r="AB19" s="237"/>
      <c r="AC19" s="237"/>
      <c r="AD19" s="237"/>
      <c r="AE19" s="237"/>
      <c r="AF19" s="237"/>
      <c r="AG19" s="237"/>
      <c r="AH19" s="237"/>
      <c r="AI19" s="260"/>
      <c r="AL19" s="248"/>
      <c r="AM19" s="248"/>
      <c r="AN19" s="248"/>
      <c r="AS19" s="261"/>
      <c r="AY19" s="248"/>
      <c r="AZ19" s="261"/>
      <c r="BD19" s="262"/>
      <c r="BF19" s="248"/>
    </row>
    <row r="20" spans="2:62" ht="22.5" customHeight="1" thickTop="1" x14ac:dyDescent="0.15">
      <c r="D20" s="218"/>
      <c r="F20" s="250"/>
      <c r="G20" s="250"/>
      <c r="N20" s="218"/>
      <c r="P20" s="250"/>
      <c r="Q20" s="250"/>
      <c r="R20" s="250"/>
      <c r="T20" s="218"/>
      <c r="U20" s="214"/>
      <c r="Z20" s="254"/>
      <c r="AB20" s="256"/>
      <c r="AC20" s="256"/>
      <c r="AN20" s="218"/>
      <c r="AS20" s="251"/>
      <c r="AV20" s="214"/>
      <c r="AW20" s="214"/>
      <c r="AY20" s="218"/>
      <c r="AZ20" s="251"/>
      <c r="BA20" s="214"/>
      <c r="BD20" s="252"/>
      <c r="BF20" s="218"/>
      <c r="BG20" s="214"/>
      <c r="BJ20" s="214"/>
    </row>
    <row r="21" spans="2:62" ht="24.75" customHeight="1" x14ac:dyDescent="0.15">
      <c r="B21" s="229">
        <v>4</v>
      </c>
      <c r="C21" s="229"/>
      <c r="D21" s="230" t="s">
        <v>326</v>
      </c>
      <c r="E21" s="230"/>
      <c r="F21" s="230"/>
      <c r="G21" s="230"/>
      <c r="H21" s="230"/>
      <c r="I21" s="230"/>
      <c r="J21" s="230"/>
      <c r="K21" s="230"/>
      <c r="L21" s="229"/>
      <c r="M21" s="229"/>
      <c r="N21" s="230"/>
      <c r="O21" s="230"/>
      <c r="P21" s="229"/>
      <c r="Q21" s="229"/>
      <c r="R21" s="230"/>
      <c r="S21" s="230"/>
      <c r="T21" s="229"/>
      <c r="U21" s="230"/>
      <c r="V21" s="230"/>
      <c r="W21" s="229"/>
      <c r="X21" s="230"/>
      <c r="Y21" s="230"/>
      <c r="Z21" s="229"/>
      <c r="AA21" s="230"/>
      <c r="AB21" s="230"/>
      <c r="AC21" s="230"/>
      <c r="AD21" s="230"/>
      <c r="AE21" s="230"/>
      <c r="AF21" s="230"/>
      <c r="AG21" s="230"/>
      <c r="AH21" s="230"/>
      <c r="AJ21" s="219"/>
      <c r="AK21" s="230"/>
      <c r="AL21" s="230"/>
      <c r="AM21" s="230"/>
      <c r="AN21" s="230"/>
      <c r="AO21" s="230"/>
      <c r="AP21" s="230"/>
      <c r="AQ21" s="229"/>
      <c r="AR21" s="229"/>
      <c r="AS21" s="230"/>
      <c r="AT21" s="230"/>
      <c r="AU21" s="229"/>
      <c r="AV21" s="229"/>
      <c r="AW21" s="230"/>
      <c r="AX21" s="230"/>
      <c r="AY21" s="229"/>
      <c r="AZ21" s="230"/>
      <c r="BA21" s="230"/>
      <c r="BB21" s="229"/>
      <c r="BC21" s="230"/>
      <c r="BD21" s="230"/>
      <c r="BE21" s="229"/>
      <c r="BF21" s="230"/>
      <c r="BG21" s="230"/>
      <c r="BH21" s="230"/>
      <c r="BI21" s="230"/>
      <c r="BJ21" s="230"/>
    </row>
    <row r="22" spans="2:62" ht="23.25" customHeight="1" x14ac:dyDescent="0.15">
      <c r="D22" s="214" t="s">
        <v>327</v>
      </c>
      <c r="L22" s="218"/>
      <c r="M22" s="218"/>
      <c r="R22" s="214"/>
      <c r="T22" s="218"/>
      <c r="U22" s="214"/>
      <c r="V22" s="214"/>
      <c r="W22" s="218"/>
      <c r="Y22" s="214"/>
      <c r="Z22" s="218"/>
      <c r="AB22" s="214"/>
      <c r="AG22" s="218"/>
      <c r="AH22" s="218"/>
      <c r="AL22" s="214"/>
      <c r="AM22" s="214"/>
      <c r="AQ22" s="218"/>
      <c r="AR22" s="218"/>
      <c r="AU22" s="218"/>
      <c r="AW22" s="214"/>
      <c r="AY22" s="218"/>
      <c r="AZ22" s="214"/>
      <c r="BA22" s="214"/>
      <c r="BB22" s="218"/>
      <c r="BD22" s="214"/>
      <c r="BE22" s="218"/>
      <c r="BG22" s="214"/>
      <c r="BJ22" s="214"/>
    </row>
    <row r="23" spans="2:62" ht="23.25" customHeight="1" x14ac:dyDescent="0.15">
      <c r="E23" s="218"/>
      <c r="L23" s="218"/>
      <c r="M23" s="228"/>
      <c r="N23" s="218"/>
      <c r="P23" s="214"/>
      <c r="R23" s="228"/>
      <c r="V23" s="214"/>
      <c r="X23" s="218"/>
      <c r="Y23" s="214"/>
      <c r="Z23" s="218"/>
      <c r="AB23" s="214"/>
      <c r="AG23" s="218"/>
      <c r="AH23" s="218"/>
      <c r="AJ23" s="218"/>
      <c r="AL23" s="214"/>
      <c r="AM23" s="214"/>
      <c r="AP23" s="218"/>
      <c r="AQ23" s="228"/>
      <c r="AR23" s="218"/>
      <c r="AU23" s="218"/>
      <c r="AV23" s="228"/>
      <c r="AW23" s="214"/>
      <c r="AY23" s="218"/>
      <c r="AZ23" s="214"/>
      <c r="BA23" s="214"/>
      <c r="BB23" s="218"/>
      <c r="BC23" s="218"/>
      <c r="BD23" s="214"/>
      <c r="BE23" s="218"/>
      <c r="BG23" s="214"/>
      <c r="BJ23" s="214"/>
    </row>
    <row r="24" spans="2:62" ht="13.5" customHeight="1" x14ac:dyDescent="0.15">
      <c r="E24" s="218"/>
      <c r="L24" s="218"/>
      <c r="M24" s="228"/>
      <c r="N24" s="218"/>
      <c r="P24" s="214"/>
      <c r="R24" s="228"/>
      <c r="V24" s="214"/>
      <c r="X24" s="218"/>
      <c r="Y24" s="214"/>
      <c r="Z24" s="218"/>
      <c r="AB24" s="214"/>
      <c r="AG24" s="218"/>
      <c r="AH24" s="218"/>
      <c r="AJ24" s="218"/>
      <c r="AL24" s="214"/>
      <c r="AM24" s="214"/>
      <c r="AP24" s="218"/>
      <c r="AQ24" s="228"/>
      <c r="AR24" s="218"/>
      <c r="AU24" s="218"/>
      <c r="AV24" s="228"/>
      <c r="AW24" s="214"/>
      <c r="AY24" s="218"/>
      <c r="AZ24" s="214"/>
      <c r="BA24" s="214"/>
      <c r="BB24" s="218"/>
      <c r="BC24" s="218"/>
      <c r="BD24" s="214"/>
      <c r="BE24" s="218"/>
      <c r="BG24" s="214"/>
      <c r="BJ24" s="214"/>
    </row>
    <row r="25" spans="2:62" ht="23.25" customHeight="1" x14ac:dyDescent="0.15">
      <c r="D25" s="214" t="s">
        <v>328</v>
      </c>
      <c r="L25" s="218"/>
      <c r="M25" s="218"/>
      <c r="R25" s="214"/>
      <c r="T25" s="218"/>
      <c r="U25" s="214"/>
      <c r="V25" s="214"/>
      <c r="W25" s="218"/>
      <c r="Y25" s="214"/>
      <c r="Z25" s="218"/>
      <c r="AB25" s="214"/>
      <c r="AG25" s="218"/>
      <c r="AH25" s="218"/>
      <c r="AL25" s="214"/>
      <c r="AM25" s="214"/>
      <c r="AQ25" s="218"/>
      <c r="AR25" s="218"/>
      <c r="AU25" s="218"/>
      <c r="AW25" s="214"/>
      <c r="AY25" s="218"/>
      <c r="AZ25" s="214"/>
      <c r="BA25" s="214"/>
      <c r="BB25" s="218"/>
      <c r="BD25" s="214"/>
      <c r="BE25" s="218"/>
      <c r="BG25" s="214"/>
      <c r="BJ25" s="214"/>
    </row>
    <row r="26" spans="2:62" ht="23.25" customHeight="1" x14ac:dyDescent="0.15">
      <c r="E26" s="218"/>
      <c r="L26" s="218"/>
      <c r="M26" s="228"/>
      <c r="N26" s="218"/>
      <c r="P26" s="214"/>
      <c r="R26" s="228"/>
      <c r="V26" s="214"/>
      <c r="X26" s="218"/>
      <c r="Y26" s="214"/>
      <c r="Z26" s="218"/>
      <c r="AB26" s="214"/>
      <c r="AG26" s="218"/>
      <c r="AH26" s="218"/>
      <c r="AJ26" s="218"/>
      <c r="AL26" s="214"/>
      <c r="AM26" s="214"/>
      <c r="AP26" s="218"/>
      <c r="AQ26" s="228"/>
      <c r="AR26" s="218"/>
      <c r="AU26" s="218"/>
      <c r="AV26" s="228"/>
      <c r="AW26" s="214"/>
      <c r="AY26" s="218"/>
      <c r="AZ26" s="214"/>
      <c r="BA26" s="214"/>
      <c r="BB26" s="218"/>
      <c r="BC26" s="218"/>
      <c r="BD26" s="214"/>
      <c r="BE26" s="218"/>
      <c r="BG26" s="214"/>
      <c r="BJ26" s="214"/>
    </row>
    <row r="27" spans="2:62" ht="12.75" customHeight="1" x14ac:dyDescent="0.15">
      <c r="E27" s="218"/>
      <c r="L27" s="218"/>
      <c r="M27" s="228"/>
      <c r="N27" s="218"/>
      <c r="P27" s="214"/>
      <c r="R27" s="228"/>
      <c r="V27" s="214"/>
      <c r="X27" s="218"/>
      <c r="Y27" s="214"/>
      <c r="Z27" s="218"/>
      <c r="AB27" s="214"/>
      <c r="AF27" s="218"/>
      <c r="AG27" s="218"/>
      <c r="AI27" s="248"/>
      <c r="AL27" s="214"/>
      <c r="AM27" s="214"/>
      <c r="AO27" s="218"/>
      <c r="AP27" s="228"/>
      <c r="AQ27" s="218"/>
      <c r="AT27" s="218"/>
      <c r="AU27" s="228"/>
      <c r="AV27" s="214"/>
      <c r="AW27" s="214"/>
      <c r="AX27" s="218"/>
      <c r="AZ27" s="214"/>
      <c r="BB27" s="218"/>
      <c r="BG27" s="214"/>
      <c r="BJ27" s="214"/>
    </row>
    <row r="28" spans="2:62" ht="23.25" customHeight="1" x14ac:dyDescent="0.15">
      <c r="B28" s="214"/>
      <c r="C28" s="214"/>
      <c r="D28" s="214" t="s">
        <v>329</v>
      </c>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14"/>
    </row>
    <row r="29" spans="2:62" ht="23.25" customHeight="1" x14ac:dyDescent="0.15">
      <c r="E29" s="218"/>
      <c r="M29" s="218"/>
      <c r="N29" s="228"/>
      <c r="O29" s="218"/>
      <c r="P29" s="214"/>
      <c r="Q29" s="214"/>
      <c r="R29" s="214"/>
      <c r="S29" s="218"/>
      <c r="T29" s="228"/>
      <c r="U29" s="214"/>
      <c r="AA29" s="218"/>
      <c r="AB29" s="214"/>
      <c r="AF29" s="218"/>
      <c r="AG29" s="218"/>
      <c r="AI29" s="248"/>
      <c r="AL29" s="214"/>
      <c r="AM29" s="214"/>
      <c r="AP29" s="218"/>
      <c r="AQ29" s="228"/>
      <c r="AR29" s="218"/>
      <c r="AW29" s="228"/>
      <c r="AY29" s="218"/>
      <c r="AZ29" s="214"/>
      <c r="BA29" s="214"/>
      <c r="BB29" s="218"/>
      <c r="BC29" s="218"/>
      <c r="BD29" s="214"/>
      <c r="BG29" s="214"/>
      <c r="BJ29" s="214"/>
    </row>
    <row r="30" spans="2:62" ht="23.25" customHeight="1" x14ac:dyDescent="0.15">
      <c r="E30" s="218"/>
      <c r="M30" s="218"/>
      <c r="N30" s="228"/>
      <c r="O30" s="218"/>
      <c r="P30" s="214"/>
      <c r="Q30" s="214"/>
      <c r="R30" s="214"/>
      <c r="S30" s="218"/>
      <c r="T30" s="228"/>
      <c r="U30" s="214"/>
      <c r="AA30" s="218"/>
      <c r="AB30" s="214"/>
      <c r="AF30" s="218"/>
      <c r="AG30" s="218"/>
      <c r="AI30" s="248"/>
      <c r="AL30" s="214"/>
      <c r="AM30" s="214"/>
      <c r="AP30" s="218"/>
      <c r="AQ30" s="228"/>
      <c r="AR30" s="218"/>
      <c r="AW30" s="228"/>
      <c r="AY30" s="218"/>
      <c r="AZ30" s="214"/>
      <c r="BA30" s="214"/>
      <c r="BB30" s="218"/>
      <c r="BC30" s="218"/>
      <c r="BD30" s="214"/>
      <c r="BG30" s="214"/>
      <c r="BJ30" s="214"/>
    </row>
    <row r="31" spans="2:62" ht="23.25" customHeight="1" x14ac:dyDescent="0.15">
      <c r="B31" s="214"/>
      <c r="C31" s="214"/>
      <c r="D31" s="214" t="s">
        <v>330</v>
      </c>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14"/>
    </row>
    <row r="32" spans="2:62" ht="23.25" customHeight="1" x14ac:dyDescent="0.15">
      <c r="E32" s="218"/>
      <c r="J32" s="218"/>
      <c r="O32" s="218"/>
      <c r="P32" s="228"/>
      <c r="Q32" s="214"/>
      <c r="R32" s="214"/>
      <c r="T32" s="252"/>
      <c r="U32" s="214"/>
      <c r="V32" s="214"/>
      <c r="W32" s="218"/>
      <c r="Y32" s="214"/>
      <c r="AA32" s="218"/>
      <c r="AB32" s="214"/>
      <c r="AC32" s="218"/>
      <c r="AG32" s="218"/>
      <c r="AH32" s="251"/>
      <c r="AL32" s="214"/>
      <c r="AM32" s="251"/>
      <c r="AR32" s="218"/>
      <c r="AS32" s="228"/>
      <c r="AV32" s="214"/>
      <c r="AW32" s="252"/>
      <c r="AZ32" s="251"/>
      <c r="BA32" s="214"/>
      <c r="BE32" s="218"/>
      <c r="BG32" s="214"/>
      <c r="BJ32" s="214"/>
    </row>
    <row r="33" spans="2:62" ht="23.25" customHeight="1" thickBot="1" x14ac:dyDescent="0.2">
      <c r="E33" s="218"/>
      <c r="H33" s="218"/>
      <c r="Q33" s="214"/>
      <c r="R33" s="214"/>
      <c r="S33" s="218"/>
      <c r="U33" s="254" t="s">
        <v>322</v>
      </c>
      <c r="V33" s="927"/>
      <c r="W33" s="927"/>
      <c r="X33" s="927"/>
      <c r="Y33" s="927"/>
      <c r="Z33" s="927"/>
      <c r="AA33" s="927"/>
      <c r="AB33" s="927"/>
      <c r="AC33" s="927"/>
      <c r="AD33" s="927"/>
      <c r="AE33" s="927"/>
      <c r="AF33" s="927"/>
      <c r="AG33" s="927"/>
      <c r="AH33" s="927"/>
      <c r="AI33" s="264" t="s">
        <v>325</v>
      </c>
      <c r="AK33" s="218"/>
      <c r="AL33" s="214"/>
      <c r="AM33" s="214"/>
      <c r="AS33" s="218"/>
      <c r="AW33" s="214"/>
      <c r="AY33" s="218"/>
      <c r="AZ33" s="214"/>
      <c r="BA33" s="214"/>
      <c r="BB33" s="218"/>
      <c r="BD33" s="214"/>
      <c r="BG33" s="214"/>
      <c r="BJ33" s="214"/>
    </row>
    <row r="34" spans="2:62" ht="23.25" customHeight="1" thickTop="1" x14ac:dyDescent="0.15">
      <c r="E34" s="218"/>
      <c r="G34" s="265"/>
      <c r="H34" s="265"/>
      <c r="I34" s="218"/>
      <c r="J34" s="265"/>
      <c r="K34" s="265"/>
      <c r="L34" s="265"/>
      <c r="M34" s="218"/>
      <c r="N34" s="218"/>
      <c r="O34" s="228"/>
      <c r="P34" s="265"/>
      <c r="Q34" s="265"/>
      <c r="R34" s="265"/>
      <c r="S34" s="266"/>
      <c r="T34" s="218"/>
      <c r="U34" s="214"/>
      <c r="V34" s="265"/>
      <c r="W34" s="265"/>
      <c r="X34" s="265"/>
      <c r="Y34" s="265"/>
      <c r="AA34" s="218"/>
      <c r="AB34" s="214"/>
      <c r="AC34" s="265"/>
      <c r="AD34" s="265"/>
      <c r="AE34" s="265"/>
      <c r="AG34" s="218"/>
      <c r="AH34" s="218"/>
      <c r="AJ34" s="265"/>
      <c r="AK34" s="265"/>
      <c r="AM34" s="265"/>
      <c r="AN34" s="265"/>
      <c r="AO34" s="265"/>
      <c r="AP34" s="218"/>
      <c r="AQ34" s="218"/>
      <c r="AR34" s="228"/>
      <c r="AS34" s="265"/>
      <c r="AT34" s="265"/>
      <c r="AU34" s="265"/>
      <c r="AV34" s="266"/>
      <c r="AY34" s="265"/>
      <c r="AZ34" s="265"/>
      <c r="BA34" s="265"/>
      <c r="BB34" s="265"/>
      <c r="BC34" s="218"/>
      <c r="BD34" s="214"/>
      <c r="BE34" s="265"/>
      <c r="BF34" s="265"/>
      <c r="BG34" s="265"/>
      <c r="BH34" s="265"/>
      <c r="BI34" s="265"/>
      <c r="BJ34" s="214"/>
    </row>
    <row r="35" spans="2:62" ht="23.25" customHeight="1" x14ac:dyDescent="0.15">
      <c r="D35" s="214" t="s">
        <v>331</v>
      </c>
      <c r="F35" s="263"/>
      <c r="G35" s="263"/>
      <c r="H35" s="263"/>
      <c r="I35" s="263"/>
      <c r="J35" s="263"/>
      <c r="K35" s="263"/>
      <c r="L35" s="263"/>
      <c r="M35" s="263"/>
      <c r="N35" s="263"/>
      <c r="O35" s="263"/>
      <c r="P35" s="263"/>
      <c r="Q35" s="263"/>
      <c r="R35" s="214"/>
      <c r="S35" s="218"/>
      <c r="U35" s="214"/>
      <c r="AB35" s="214"/>
      <c r="AG35" s="218"/>
      <c r="AH35" s="218"/>
      <c r="AK35" s="218"/>
      <c r="AL35" s="214"/>
      <c r="AM35" s="214"/>
      <c r="AS35" s="218"/>
      <c r="AW35" s="214"/>
      <c r="AY35" s="218"/>
      <c r="AZ35" s="214"/>
      <c r="BA35" s="214"/>
      <c r="BB35" s="218"/>
      <c r="BD35" s="214"/>
      <c r="BG35" s="214"/>
      <c r="BJ35" s="214"/>
    </row>
    <row r="36" spans="2:62" ht="23.25" customHeight="1" x14ac:dyDescent="0.15">
      <c r="E36" s="218"/>
      <c r="G36" s="265"/>
      <c r="H36" s="265"/>
      <c r="I36" s="218"/>
      <c r="J36" s="265"/>
      <c r="K36" s="265"/>
      <c r="L36" s="265"/>
      <c r="M36" s="218"/>
      <c r="N36" s="228"/>
      <c r="O36" s="265"/>
      <c r="P36" s="265"/>
      <c r="Q36" s="265"/>
      <c r="R36" s="266"/>
      <c r="S36" s="218"/>
      <c r="U36" s="265"/>
      <c r="V36" s="265"/>
      <c r="W36" s="265"/>
      <c r="X36" s="265"/>
      <c r="AA36" s="265"/>
      <c r="AB36" s="265"/>
      <c r="AC36" s="265"/>
      <c r="AD36" s="265"/>
      <c r="AE36" s="265"/>
      <c r="AG36" s="218"/>
      <c r="AH36" s="218"/>
      <c r="AJ36" s="265"/>
      <c r="AK36" s="265"/>
      <c r="AM36" s="265"/>
      <c r="AN36" s="265"/>
      <c r="AO36" s="265"/>
      <c r="AP36" s="218"/>
      <c r="AQ36" s="228"/>
      <c r="AR36" s="265"/>
      <c r="AS36" s="265"/>
      <c r="AT36" s="265"/>
      <c r="AU36" s="266"/>
      <c r="AW36" s="214"/>
      <c r="AX36" s="265"/>
      <c r="AY36" s="265"/>
      <c r="AZ36" s="265"/>
      <c r="BA36" s="265"/>
      <c r="BB36" s="218"/>
      <c r="BD36" s="265"/>
      <c r="BE36" s="265"/>
      <c r="BF36" s="265"/>
      <c r="BG36" s="265"/>
      <c r="BH36" s="265"/>
      <c r="BI36" s="265"/>
      <c r="BJ36" s="214"/>
    </row>
    <row r="37" spans="2:62" ht="23.25" customHeight="1" x14ac:dyDescent="0.15">
      <c r="E37" s="218"/>
      <c r="G37" s="265"/>
      <c r="H37" s="265"/>
      <c r="I37" s="218"/>
      <c r="J37" s="265"/>
      <c r="K37" s="265"/>
      <c r="L37" s="265"/>
      <c r="M37" s="218"/>
      <c r="N37" s="228"/>
      <c r="O37" s="265"/>
      <c r="P37" s="265"/>
      <c r="Q37" s="265"/>
      <c r="R37" s="266"/>
      <c r="S37" s="218"/>
      <c r="U37" s="265"/>
      <c r="V37" s="265"/>
      <c r="W37" s="265"/>
      <c r="X37" s="265"/>
      <c r="AA37" s="265"/>
      <c r="AB37" s="265"/>
      <c r="AC37" s="265"/>
      <c r="AD37" s="265"/>
      <c r="AE37" s="265"/>
      <c r="AG37" s="218"/>
      <c r="AH37" s="218"/>
      <c r="AJ37" s="265"/>
      <c r="AK37" s="265"/>
      <c r="AM37" s="265"/>
      <c r="AN37" s="265"/>
      <c r="AO37" s="265"/>
      <c r="AP37" s="218"/>
      <c r="AQ37" s="228"/>
      <c r="AR37" s="265"/>
      <c r="AS37" s="265"/>
      <c r="AT37" s="265"/>
      <c r="AU37" s="266"/>
      <c r="AW37" s="214"/>
      <c r="AX37" s="265"/>
      <c r="AY37" s="265"/>
      <c r="AZ37" s="265"/>
      <c r="BA37" s="265"/>
      <c r="BB37" s="218"/>
      <c r="BD37" s="265"/>
      <c r="BE37" s="265"/>
      <c r="BF37" s="265"/>
      <c r="BG37" s="265"/>
      <c r="BH37" s="265"/>
      <c r="BI37" s="265"/>
      <c r="BJ37" s="214"/>
    </row>
    <row r="38" spans="2:62" ht="23.25" customHeight="1" x14ac:dyDescent="0.15">
      <c r="B38" s="214"/>
      <c r="C38" s="214"/>
      <c r="D38" s="214" t="s">
        <v>332</v>
      </c>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7"/>
      <c r="AD38" s="263"/>
      <c r="AE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row>
    <row r="39" spans="2:62" ht="24.75" customHeight="1" x14ac:dyDescent="0.15">
      <c r="D39" s="912"/>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c r="AE39" s="913"/>
      <c r="AF39" s="913"/>
      <c r="AG39" s="913"/>
      <c r="AH39" s="914"/>
      <c r="AL39" s="214"/>
      <c r="AM39" s="214"/>
      <c r="AQ39" s="218"/>
      <c r="AR39" s="218"/>
      <c r="AU39" s="218"/>
      <c r="AW39" s="214"/>
      <c r="AY39" s="218"/>
      <c r="AZ39" s="214"/>
      <c r="BA39" s="214"/>
      <c r="BB39" s="218"/>
      <c r="BD39" s="214"/>
      <c r="BE39" s="218"/>
      <c r="BG39" s="214"/>
      <c r="BJ39" s="214"/>
    </row>
    <row r="40" spans="2:62" ht="24.75" customHeight="1" x14ac:dyDescent="0.15">
      <c r="D40" s="915"/>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7"/>
      <c r="AL40" s="214"/>
      <c r="AM40" s="214"/>
      <c r="AQ40" s="218"/>
      <c r="AR40" s="218"/>
      <c r="AU40" s="218"/>
      <c r="AW40" s="214"/>
      <c r="AY40" s="218"/>
      <c r="AZ40" s="214"/>
      <c r="BA40" s="214"/>
      <c r="BB40" s="218"/>
      <c r="BD40" s="214"/>
      <c r="BE40" s="218"/>
      <c r="BG40" s="214"/>
      <c r="BJ40" s="214"/>
    </row>
    <row r="41" spans="2:62" ht="24.75" customHeight="1" x14ac:dyDescent="0.15">
      <c r="D41" s="915"/>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7"/>
      <c r="AL41" s="214"/>
      <c r="AM41" s="214"/>
      <c r="AQ41" s="218"/>
      <c r="AR41" s="218"/>
      <c r="AU41" s="218"/>
      <c r="AW41" s="214"/>
      <c r="AY41" s="218"/>
      <c r="AZ41" s="214"/>
      <c r="BA41" s="214"/>
      <c r="BB41" s="218"/>
      <c r="BD41" s="214"/>
      <c r="BE41" s="218"/>
      <c r="BG41" s="214"/>
      <c r="BJ41" s="214"/>
    </row>
    <row r="42" spans="2:62" ht="24.75" customHeight="1" x14ac:dyDescent="0.15">
      <c r="D42" s="915"/>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7"/>
      <c r="AL42" s="214"/>
      <c r="AM42" s="214"/>
      <c r="AQ42" s="218"/>
      <c r="AR42" s="218"/>
      <c r="AU42" s="218"/>
      <c r="AW42" s="214"/>
      <c r="AY42" s="218"/>
      <c r="AZ42" s="214"/>
      <c r="BA42" s="214"/>
      <c r="BB42" s="218"/>
      <c r="BD42" s="214"/>
      <c r="BE42" s="218"/>
      <c r="BG42" s="214"/>
      <c r="BJ42" s="214"/>
    </row>
    <row r="43" spans="2:62" ht="24.75" customHeight="1" x14ac:dyDescent="0.15">
      <c r="D43" s="915"/>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7"/>
    </row>
    <row r="44" spans="2:62" x14ac:dyDescent="0.15">
      <c r="D44" s="918"/>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c r="AH44" s="920"/>
    </row>
    <row r="45" spans="2:62" x14ac:dyDescent="0.15">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8"/>
    </row>
    <row r="49" spans="5:30" ht="14.25" customHeight="1" x14ac:dyDescent="0.15">
      <c r="E49" s="921"/>
      <c r="F49" s="921"/>
      <c r="G49" s="921"/>
      <c r="H49" s="921"/>
      <c r="I49" s="921"/>
      <c r="J49" s="921"/>
      <c r="K49" s="921"/>
      <c r="L49" s="921"/>
      <c r="M49" s="922"/>
      <c r="N49" s="922"/>
      <c r="O49" s="922"/>
      <c r="P49" s="922"/>
      <c r="Q49" s="922"/>
      <c r="R49" s="922"/>
      <c r="S49" s="922"/>
      <c r="T49" s="923"/>
      <c r="U49" s="923"/>
      <c r="V49" s="923"/>
      <c r="W49" s="923"/>
      <c r="X49" s="923"/>
      <c r="Y49" s="923"/>
      <c r="Z49" s="923"/>
      <c r="AA49" s="923"/>
      <c r="AB49" s="923"/>
      <c r="AC49" s="923"/>
      <c r="AD49" s="923"/>
    </row>
    <row r="50" spans="5:30" ht="14.25" customHeight="1" x14ac:dyDescent="0.15">
      <c r="E50" s="921"/>
      <c r="F50" s="921"/>
      <c r="G50" s="921"/>
      <c r="H50" s="921"/>
      <c r="I50" s="921"/>
      <c r="J50" s="921"/>
      <c r="K50" s="921"/>
      <c r="L50" s="921"/>
      <c r="M50" s="922"/>
      <c r="N50" s="922"/>
      <c r="O50" s="922"/>
      <c r="P50" s="922"/>
      <c r="Q50" s="922"/>
      <c r="R50" s="922"/>
      <c r="S50" s="922"/>
      <c r="T50" s="923"/>
      <c r="U50" s="923"/>
      <c r="V50" s="923"/>
      <c r="W50" s="923"/>
      <c r="X50" s="923"/>
      <c r="Y50" s="923"/>
      <c r="Z50" s="923"/>
      <c r="AA50" s="923"/>
      <c r="AB50" s="923"/>
      <c r="AC50" s="923"/>
      <c r="AD50" s="923"/>
    </row>
  </sheetData>
  <mergeCells count="16">
    <mergeCell ref="D39:AH44"/>
    <mergeCell ref="E49:L50"/>
    <mergeCell ref="M49:S50"/>
    <mergeCell ref="T49:AD50"/>
    <mergeCell ref="H8:L8"/>
    <mergeCell ref="M8:Q8"/>
    <mergeCell ref="R8:S8"/>
    <mergeCell ref="T8:Y8"/>
    <mergeCell ref="M16:N16"/>
    <mergeCell ref="V33:AH33"/>
    <mergeCell ref="H7:L7"/>
    <mergeCell ref="A1:AJ1"/>
    <mergeCell ref="AL1:BM1"/>
    <mergeCell ref="B2:AI2"/>
    <mergeCell ref="B4:AI4"/>
    <mergeCell ref="C6:F6"/>
  </mergeCells>
  <phoneticPr fontId="3"/>
  <dataValidations count="2">
    <dataValidation type="list" allowBlank="1" showInputMessage="1" showErrorMessage="1" sqref="WVV21:WVV26 JI27:JI37 JJ21:JJ26 TE27:TE37 TF21:TF26 ADA27:ADA37 ADB21:ADB26 AMW27:AMW37 AMX21:AMX26 AWS27:AWS37 AWT21:AWT26 BGO27:BGO37 BGP21:BGP26 BQK27:BQK37 BQL21:BQL26 CAG27:CAG37 CAH21:CAH26 CKC27:CKC37 CKD21:CKD26 CTY27:CTY37 CTZ21:CTZ26 DDU27:DDU37 DDV21:DDV26 DNQ27:DNQ37 DNR21:DNR26 DXM27:DXM37 DXN21:DXN26 EHI27:EHI37 EHJ21:EHJ26 ERE27:ERE37 ERF21:ERF26 FBA27:FBA37 FBB21:FBB26 FKW27:FKW37 FKX21:FKX26 FUS27:FUS37 FUT21:FUT26 GEO27:GEO37 GEP21:GEP26 GOK27:GOK37 GOL21:GOL26 GYG27:GYG37 GYH21:GYH26 HIC27:HIC37 HID21:HID26 HRY27:HRY37 HRZ21:HRZ26 IBU27:IBU37 IBV21:IBV26 ILQ27:ILQ37 ILR21:ILR26 IVM27:IVM37 IVN21:IVN26 JFI27:JFI37 JFJ21:JFJ26 JPE27:JPE37 JPF21:JPF26 JZA27:JZA37 JZB21:JZB26 KIW27:KIW37 KIX21:KIX26 KSS27:KSS37 KST21:KST26 LCO27:LCO37 LCP21:LCP26 LMK27:LMK37 LML21:LML26 LWG27:LWG37 LWH21:LWH26 MGC27:MGC37 MGD21:MGD26 MPY27:MPY37 MPZ21:MPZ26 MZU27:MZU37 MZV21:MZV26 NJQ27:NJQ37 NJR21:NJR26 NTM27:NTM37 NTN21:NTN26 ODI27:ODI37 ODJ21:ODJ26 ONE27:ONE37 ONF21:ONF26 OXA27:OXA37 OXB21:OXB26 PGW27:PGW37 PGX21:PGX26 PQS27:PQS37 PQT21:PQT26 QAO27:QAO37 QAP21:QAP26 QKK27:QKK37 QKL21:QKL26 QUG27:QUG37 QUH21:QUH26 REC27:REC37 RED21:RED26 RNY27:RNY37 RNZ21:RNZ26 RXU27:RXU37 RXV21:RXV26 SHQ27:SHQ37 SHR21:SHR26 SRM27:SRM37 SRN21:SRN26 TBI27:TBI37 TBJ21:TBJ26 TLE27:TLE37 TLF21:TLF26 TVA27:TVA37 TVB21:TVB26 UEW27:UEW37 UEX21:UEX26 UOS27:UOS37 UOT21:UOT26 UYO27:UYO37 UYP21:UYP26 VIK27:VIK37 VIL21:VIL26 VSG27:VSG37 VSH21:VSH26 WCC27:WCC37 WCD21:WCD26 WLY27:WLY37 WLZ21:WLZ26 WVU27:WVU37 WLZ38:WLZ42 WCD38:WCD42 VSH38:VSH42 VIL38:VIL42 UYP38:UYP42 UOT38:UOT42 UEX38:UEX42 TVB38:TVB42 TLF38:TLF42 TBJ38:TBJ42 SRN38:SRN42 SHR38:SHR42 RXV38:RXV42 RNZ38:RNZ42 RED38:RED42 QUH38:QUH42 QKL38:QKL42 QAP38:QAP42 PQT38:PQT42 PGX38:PGX42 OXB38:OXB42 ONF38:ONF42 ODJ38:ODJ42 NTN38:NTN42 NJR38:NJR42 MZV38:MZV42 MPZ38:MPZ42 MGD38:MGD42 LWH38:LWH42 LML38:LML42 LCP38:LCP42 KST38:KST42 KIX38:KIX42 JZB38:JZB42 JPF38:JPF42 JFJ38:JFJ42 IVN38:IVN42 ILR38:ILR42 IBV38:IBV42 HRZ38:HRZ42 HID38:HID42 GYH38:GYH42 GOL38:GOL42 GEP38:GEP42 FUT38:FUT42 FKX38:FKX42 FBB38:FBB42 ERF38:ERF42 EHJ38:EHJ42 DXN38:DXN42 DNR38:DNR42 DDV38:DDV42 CTZ38:CTZ42 CKD38:CKD42 CAH38:CAH42 BQL38:BQL42 BGP38:BGP42 AWT38:AWT42 AMX38:AMX42 ADB38:ADB42 TF38:TF42 JJ38:JJ42 WVV38:WVV42" xr:uid="{ECA134B9-307A-47E1-989F-A542D275779E}">
      <formula1>"直接（自社）,県内卸経由,県外卸経由"</formula1>
    </dataValidation>
    <dataValidation type="list" allowBlank="1" showInputMessage="1" showErrorMessage="1" sqref="AC21:AC31 JH27:JH37 JI21:JI26 TD27:TD37 TE21:TE26 ACZ27:ACZ37 ADA21:ADA26 AMV27:AMV37 AMW21:AMW26 AWR27:AWR37 AWS21:AWS26 BGN27:BGN37 BGO21:BGO26 BQJ27:BQJ37 BQK21:BQK26 CAF27:CAF37 CAG21:CAG26 CKB27:CKB37 CKC21:CKC26 CTX27:CTX37 CTY21:CTY26 DDT27:DDT37 DDU21:DDU26 DNP27:DNP37 DNQ21:DNQ26 DXL27:DXL37 DXM21:DXM26 EHH27:EHH37 EHI21:EHI26 ERD27:ERD37 ERE21:ERE26 FAZ27:FAZ37 FBA21:FBA26 FKV27:FKV37 FKW21:FKW26 FUR27:FUR37 FUS21:FUS26 GEN27:GEN37 GEO21:GEO26 GOJ27:GOJ37 GOK21:GOK26 GYF27:GYF37 GYG21:GYG26 HIB27:HIB37 HIC21:HIC26 HRX27:HRX37 HRY21:HRY26 IBT27:IBT37 IBU21:IBU26 ILP27:ILP37 ILQ21:ILQ26 IVL27:IVL37 IVM21:IVM26 JFH27:JFH37 JFI21:JFI26 JPD27:JPD37 JPE21:JPE26 JYZ27:JYZ37 JZA21:JZA26 KIV27:KIV37 KIW21:KIW26 KSR27:KSR37 KSS21:KSS26 LCN27:LCN37 LCO21:LCO26 LMJ27:LMJ37 LMK21:LMK26 LWF27:LWF37 LWG21:LWG26 MGB27:MGB37 MGC21:MGC26 MPX27:MPX37 MPY21:MPY26 MZT27:MZT37 MZU21:MZU26 NJP27:NJP37 NJQ21:NJQ26 NTL27:NTL37 NTM21:NTM26 ODH27:ODH37 ODI21:ODI26 OND27:OND37 ONE21:ONE26 OWZ27:OWZ37 OXA21:OXA26 PGV27:PGV37 PGW21:PGW26 PQR27:PQR37 PQS21:PQS26 QAN27:QAN37 QAO21:QAO26 QKJ27:QKJ37 QKK21:QKK26 QUF27:QUF37 QUG21:QUG26 REB27:REB37 REC21:REC26 RNX27:RNX37 RNY21:RNY26 RXT27:RXT37 RXU21:RXU26 SHP27:SHP37 SHQ21:SHQ26 SRL27:SRL37 SRM21:SRM26 TBH27:TBH37 TBI21:TBI26 TLD27:TLD37 TLE21:TLE26 TUZ27:TUZ37 TVA21:TVA26 UEV27:UEV37 UEW21:UEW26 UOR27:UOR37 UOS21:UOS26 UYN27:UYN37 UYO21:UYO26 VIJ27:VIJ37 VIK21:VIK26 VSF27:VSF37 VSG21:VSG26 WCB27:WCB37 WCC21:WCC26 WLX27:WLX37 WLY21:WLY26 WVT27:WVT37 WVU21:WVU26 WVU38:WVU42 WLY38:WLY42 WCC38:WCC42 VSG38:VSG42 VIK38:VIK42 UYO38:UYO42 UOS38:UOS42 UEW38:UEW42 TVA38:TVA42 TLE38:TLE42 TBI38:TBI42 SRM38:SRM42 SHQ38:SHQ42 RXU38:RXU42 RNY38:RNY42 REC38:REC42 QUG38:QUG42 QKK38:QKK42 QAO38:QAO42 PQS38:PQS42 PGW38:PGW42 OXA38:OXA42 ONE38:ONE42 ODI38:ODI42 NTM38:NTM42 NJQ38:NJQ42 MZU38:MZU42 MPY38:MPY42 MGC38:MGC42 LWG38:LWG42 LMK38:LMK42 LCO38:LCO42 KSS38:KSS42 KIW38:KIW42 JZA38:JZA42 JPE38:JPE42 JFI38:JFI42 IVM38:IVM42 ILQ38:ILQ42 IBU38:IBU42 HRY38:HRY42 HIC38:HIC42 GYG38:GYG42 GOK38:GOK42 GEO38:GEO42 FUS38:FUS42 FKW38:FKW42 FBA38:FBA42 ERE38:ERE42 EHI38:EHI42 DXM38:DXM42 DNQ38:DNQ42 DDU38:DDU42 CTY38:CTY42 CKC38:CKC42 CAG38:CAG42 BQK38:BQK42 BGO38:BGO42 AWS38:AWS42 AMW38:AMW42 ADA38:ADA42 TE38:TE42 JI38:JI42" xr:uid="{DF52FE8E-490F-4B76-97C1-644F3FF370BE}">
      <formula1>"事業実施中,事業実施後"</formula1>
    </dataValidation>
  </dataValidations>
  <pageMargins left="0.43307086614173229" right="0.23622047244094491" top="0.74803149606299213" bottom="0.74803149606299213" header="0.31496062992125984" footer="0.31496062992125984"/>
  <pageSetup paperSize="9" scale="78"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247650</xdr:colOff>
                    <xdr:row>14</xdr:row>
                    <xdr:rowOff>0</xdr:rowOff>
                  </from>
                  <to>
                    <xdr:col>7</xdr:col>
                    <xdr:colOff>228600</xdr:colOff>
                    <xdr:row>15</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38100</xdr:colOff>
                    <xdr:row>14</xdr:row>
                    <xdr:rowOff>0</xdr:rowOff>
                  </from>
                  <to>
                    <xdr:col>13</xdr:col>
                    <xdr:colOff>66675</xdr:colOff>
                    <xdr:row>15</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13</xdr:col>
                    <xdr:colOff>123825</xdr:colOff>
                    <xdr:row>14</xdr:row>
                    <xdr:rowOff>0</xdr:rowOff>
                  </from>
                  <to>
                    <xdr:col>18</xdr:col>
                    <xdr:colOff>200025</xdr:colOff>
                    <xdr:row>15</xdr:row>
                    <xdr:rowOff>38100</xdr:rowOff>
                  </to>
                </anchor>
              </controlPr>
            </control>
          </mc:Choice>
        </mc:AlternateContent>
        <mc:AlternateContent xmlns:mc="http://schemas.openxmlformats.org/markup-compatibility/2006">
          <mc:Choice Requires="x14">
            <control shapeId="3076" r:id="rId7" name="Check Box 5">
              <controlPr defaultSize="0" autoFill="0" autoLine="0" autoPict="0">
                <anchor moveWithCells="1">
                  <from>
                    <xdr:col>2</xdr:col>
                    <xdr:colOff>238125</xdr:colOff>
                    <xdr:row>15</xdr:row>
                    <xdr:rowOff>85725</xdr:rowOff>
                  </from>
                  <to>
                    <xdr:col>12</xdr:col>
                    <xdr:colOff>133350</xdr:colOff>
                    <xdr:row>17</xdr:row>
                    <xdr:rowOff>9525</xdr:rowOff>
                  </to>
                </anchor>
              </controlPr>
            </control>
          </mc:Choice>
        </mc:AlternateContent>
        <mc:AlternateContent xmlns:mc="http://schemas.openxmlformats.org/markup-compatibility/2006">
          <mc:Choice Requires="x14">
            <control shapeId="3077" r:id="rId8" name="Check Box 6">
              <controlPr defaultSize="0" autoFill="0" autoLine="0" autoPict="0">
                <anchor moveWithCells="1">
                  <from>
                    <xdr:col>4</xdr:col>
                    <xdr:colOff>47625</xdr:colOff>
                    <xdr:row>21</xdr:row>
                    <xdr:rowOff>285750</xdr:rowOff>
                  </from>
                  <to>
                    <xdr:col>9</xdr:col>
                    <xdr:colOff>28575</xdr:colOff>
                    <xdr:row>23</xdr:row>
                    <xdr:rowOff>9525</xdr:rowOff>
                  </to>
                </anchor>
              </controlPr>
            </control>
          </mc:Choice>
        </mc:AlternateContent>
        <mc:AlternateContent xmlns:mc="http://schemas.openxmlformats.org/markup-compatibility/2006">
          <mc:Choice Requires="x14">
            <control shapeId="3078" r:id="rId9" name="Check Box 7">
              <controlPr defaultSize="0" autoFill="0" autoLine="0" autoPict="0">
                <anchor moveWithCells="1">
                  <from>
                    <xdr:col>10</xdr:col>
                    <xdr:colOff>76200</xdr:colOff>
                    <xdr:row>21</xdr:row>
                    <xdr:rowOff>276225</xdr:rowOff>
                  </from>
                  <to>
                    <xdr:col>13</xdr:col>
                    <xdr:colOff>104775</xdr:colOff>
                    <xdr:row>23</xdr:row>
                    <xdr:rowOff>9525</xdr:rowOff>
                  </to>
                </anchor>
              </controlPr>
            </control>
          </mc:Choice>
        </mc:AlternateContent>
        <mc:AlternateContent xmlns:mc="http://schemas.openxmlformats.org/markup-compatibility/2006">
          <mc:Choice Requires="x14">
            <control shapeId="3079" r:id="rId10" name="Check Box 8">
              <controlPr defaultSize="0" autoFill="0" autoLine="0" autoPict="0">
                <anchor moveWithCells="1">
                  <from>
                    <xdr:col>13</xdr:col>
                    <xdr:colOff>276225</xdr:colOff>
                    <xdr:row>21</xdr:row>
                    <xdr:rowOff>285750</xdr:rowOff>
                  </from>
                  <to>
                    <xdr:col>18</xdr:col>
                    <xdr:colOff>123825</xdr:colOff>
                    <xdr:row>23</xdr:row>
                    <xdr:rowOff>9525</xdr:rowOff>
                  </to>
                </anchor>
              </controlPr>
            </control>
          </mc:Choice>
        </mc:AlternateContent>
        <mc:AlternateContent xmlns:mc="http://schemas.openxmlformats.org/markup-compatibility/2006">
          <mc:Choice Requires="x14">
            <control shapeId="3080" r:id="rId11" name="Check Box 9">
              <controlPr defaultSize="0" autoFill="0" autoLine="0" autoPict="0">
                <anchor moveWithCells="1">
                  <from>
                    <xdr:col>19</xdr:col>
                    <xdr:colOff>114300</xdr:colOff>
                    <xdr:row>21</xdr:row>
                    <xdr:rowOff>285750</xdr:rowOff>
                  </from>
                  <to>
                    <xdr:col>24</xdr:col>
                    <xdr:colOff>95250</xdr:colOff>
                    <xdr:row>23</xdr:row>
                    <xdr:rowOff>9525</xdr:rowOff>
                  </to>
                </anchor>
              </controlPr>
            </control>
          </mc:Choice>
        </mc:AlternateContent>
        <mc:AlternateContent xmlns:mc="http://schemas.openxmlformats.org/markup-compatibility/2006">
          <mc:Choice Requires="x14">
            <control shapeId="3081" r:id="rId12" name="Check Box 10">
              <controlPr defaultSize="0" autoFill="0" autoLine="0" autoPict="0">
                <anchor moveWithCells="1">
                  <from>
                    <xdr:col>4</xdr:col>
                    <xdr:colOff>47625</xdr:colOff>
                    <xdr:row>25</xdr:row>
                    <xdr:rowOff>0</xdr:rowOff>
                  </from>
                  <to>
                    <xdr:col>9</xdr:col>
                    <xdr:colOff>28575</xdr:colOff>
                    <xdr:row>26</xdr:row>
                    <xdr:rowOff>28575</xdr:rowOff>
                  </to>
                </anchor>
              </controlPr>
            </control>
          </mc:Choice>
        </mc:AlternateContent>
        <mc:AlternateContent xmlns:mc="http://schemas.openxmlformats.org/markup-compatibility/2006">
          <mc:Choice Requires="x14">
            <control shapeId="3082" r:id="rId13" name="Check Box 11">
              <controlPr defaultSize="0" autoFill="0" autoLine="0" autoPict="0">
                <anchor moveWithCells="1">
                  <from>
                    <xdr:col>10</xdr:col>
                    <xdr:colOff>76200</xdr:colOff>
                    <xdr:row>25</xdr:row>
                    <xdr:rowOff>0</xdr:rowOff>
                  </from>
                  <to>
                    <xdr:col>13</xdr:col>
                    <xdr:colOff>123825</xdr:colOff>
                    <xdr:row>26</xdr:row>
                    <xdr:rowOff>28575</xdr:rowOff>
                  </to>
                </anchor>
              </controlPr>
            </control>
          </mc:Choice>
        </mc:AlternateContent>
        <mc:AlternateContent xmlns:mc="http://schemas.openxmlformats.org/markup-compatibility/2006">
          <mc:Choice Requires="x14">
            <control shapeId="3083" r:id="rId14" name="Check Box 12">
              <controlPr defaultSize="0" autoFill="0" autoLine="0" autoPict="0">
                <anchor moveWithCells="1">
                  <from>
                    <xdr:col>13</xdr:col>
                    <xdr:colOff>266700</xdr:colOff>
                    <xdr:row>24</xdr:row>
                    <xdr:rowOff>285750</xdr:rowOff>
                  </from>
                  <to>
                    <xdr:col>18</xdr:col>
                    <xdr:colOff>104775</xdr:colOff>
                    <xdr:row>26</xdr:row>
                    <xdr:rowOff>9525</xdr:rowOff>
                  </to>
                </anchor>
              </controlPr>
            </control>
          </mc:Choice>
        </mc:AlternateContent>
        <mc:AlternateContent xmlns:mc="http://schemas.openxmlformats.org/markup-compatibility/2006">
          <mc:Choice Requires="x14">
            <control shapeId="3084" r:id="rId15" name="Check Box 13">
              <controlPr defaultSize="0" autoFill="0" autoLine="0" autoPict="0">
                <anchor moveWithCells="1">
                  <from>
                    <xdr:col>19</xdr:col>
                    <xdr:colOff>76200</xdr:colOff>
                    <xdr:row>24</xdr:row>
                    <xdr:rowOff>276225</xdr:rowOff>
                  </from>
                  <to>
                    <xdr:col>24</xdr:col>
                    <xdr:colOff>57150</xdr:colOff>
                    <xdr:row>26</xdr:row>
                    <xdr:rowOff>9525</xdr:rowOff>
                  </to>
                </anchor>
              </controlPr>
            </control>
          </mc:Choice>
        </mc:AlternateContent>
        <mc:AlternateContent xmlns:mc="http://schemas.openxmlformats.org/markup-compatibility/2006">
          <mc:Choice Requires="x14">
            <control shapeId="3085" r:id="rId16" name="Check Box 14">
              <controlPr defaultSize="0" autoFill="0" autoLine="0" autoPict="0">
                <anchor moveWithCells="1">
                  <from>
                    <xdr:col>4</xdr:col>
                    <xdr:colOff>57150</xdr:colOff>
                    <xdr:row>28</xdr:row>
                    <xdr:rowOff>9525</xdr:rowOff>
                  </from>
                  <to>
                    <xdr:col>9</xdr:col>
                    <xdr:colOff>38100</xdr:colOff>
                    <xdr:row>29</xdr:row>
                    <xdr:rowOff>38100</xdr:rowOff>
                  </to>
                </anchor>
              </controlPr>
            </control>
          </mc:Choice>
        </mc:AlternateContent>
        <mc:AlternateContent xmlns:mc="http://schemas.openxmlformats.org/markup-compatibility/2006">
          <mc:Choice Requires="x14">
            <control shapeId="3086" r:id="rId17" name="Check Box 15">
              <controlPr defaultSize="0" autoFill="0" autoLine="0" autoPict="0">
                <anchor moveWithCells="1">
                  <from>
                    <xdr:col>10</xdr:col>
                    <xdr:colOff>57150</xdr:colOff>
                    <xdr:row>28</xdr:row>
                    <xdr:rowOff>0</xdr:rowOff>
                  </from>
                  <to>
                    <xdr:col>13</xdr:col>
                    <xdr:colOff>219075</xdr:colOff>
                    <xdr:row>29</xdr:row>
                    <xdr:rowOff>28575</xdr:rowOff>
                  </to>
                </anchor>
              </controlPr>
            </control>
          </mc:Choice>
        </mc:AlternateContent>
        <mc:AlternateContent xmlns:mc="http://schemas.openxmlformats.org/markup-compatibility/2006">
          <mc:Choice Requires="x14">
            <control shapeId="3087" r:id="rId18" name="Check Box 16">
              <controlPr defaultSize="0" autoFill="0" autoLine="0" autoPict="0">
                <anchor moveWithCells="1">
                  <from>
                    <xdr:col>13</xdr:col>
                    <xdr:colOff>276225</xdr:colOff>
                    <xdr:row>28</xdr:row>
                    <xdr:rowOff>0</xdr:rowOff>
                  </from>
                  <to>
                    <xdr:col>18</xdr:col>
                    <xdr:colOff>123825</xdr:colOff>
                    <xdr:row>29</xdr:row>
                    <xdr:rowOff>28575</xdr:rowOff>
                  </to>
                </anchor>
              </controlPr>
            </control>
          </mc:Choice>
        </mc:AlternateContent>
        <mc:AlternateContent xmlns:mc="http://schemas.openxmlformats.org/markup-compatibility/2006">
          <mc:Choice Requires="x14">
            <control shapeId="3088" r:id="rId19" name="Check Box 18">
              <controlPr defaultSize="0" autoFill="0" autoLine="0" autoPict="0">
                <anchor moveWithCells="1">
                  <from>
                    <xdr:col>19</xdr:col>
                    <xdr:colOff>85725</xdr:colOff>
                    <xdr:row>28</xdr:row>
                    <xdr:rowOff>0</xdr:rowOff>
                  </from>
                  <to>
                    <xdr:col>24</xdr:col>
                    <xdr:colOff>66675</xdr:colOff>
                    <xdr:row>29</xdr:row>
                    <xdr:rowOff>28575</xdr:rowOff>
                  </to>
                </anchor>
              </controlPr>
            </control>
          </mc:Choice>
        </mc:AlternateContent>
        <mc:AlternateContent xmlns:mc="http://schemas.openxmlformats.org/markup-compatibility/2006">
          <mc:Choice Requires="x14">
            <control shapeId="3089" r:id="rId20" name="Check Box 19">
              <controlPr defaultSize="0" autoFill="0" autoLine="0" autoPict="0">
                <anchor moveWithCells="1">
                  <from>
                    <xdr:col>4</xdr:col>
                    <xdr:colOff>47625</xdr:colOff>
                    <xdr:row>30</xdr:row>
                    <xdr:rowOff>285750</xdr:rowOff>
                  </from>
                  <to>
                    <xdr:col>7</xdr:col>
                    <xdr:colOff>200025</xdr:colOff>
                    <xdr:row>32</xdr:row>
                    <xdr:rowOff>9525</xdr:rowOff>
                  </to>
                </anchor>
              </controlPr>
            </control>
          </mc:Choice>
        </mc:AlternateContent>
        <mc:AlternateContent xmlns:mc="http://schemas.openxmlformats.org/markup-compatibility/2006">
          <mc:Choice Requires="x14">
            <control shapeId="3090" r:id="rId21" name="Check Box 20">
              <controlPr defaultSize="0" autoFill="0" autoLine="0" autoPict="0">
                <anchor moveWithCells="1">
                  <from>
                    <xdr:col>8</xdr:col>
                    <xdr:colOff>66675</xdr:colOff>
                    <xdr:row>30</xdr:row>
                    <xdr:rowOff>276225</xdr:rowOff>
                  </from>
                  <to>
                    <xdr:col>12</xdr:col>
                    <xdr:colOff>152400</xdr:colOff>
                    <xdr:row>32</xdr:row>
                    <xdr:rowOff>9525</xdr:rowOff>
                  </to>
                </anchor>
              </controlPr>
            </control>
          </mc:Choice>
        </mc:AlternateContent>
        <mc:AlternateContent xmlns:mc="http://schemas.openxmlformats.org/markup-compatibility/2006">
          <mc:Choice Requires="x14">
            <control shapeId="3091" r:id="rId22" name="Check Box 23">
              <controlPr defaultSize="0" autoFill="0" autoLine="0" autoPict="0">
                <anchor moveWithCells="1">
                  <from>
                    <xdr:col>13</xdr:col>
                    <xdr:colOff>0</xdr:colOff>
                    <xdr:row>30</xdr:row>
                    <xdr:rowOff>276225</xdr:rowOff>
                  </from>
                  <to>
                    <xdr:col>17</xdr:col>
                    <xdr:colOff>123825</xdr:colOff>
                    <xdr:row>32</xdr:row>
                    <xdr:rowOff>9525</xdr:rowOff>
                  </to>
                </anchor>
              </controlPr>
            </control>
          </mc:Choice>
        </mc:AlternateContent>
        <mc:AlternateContent xmlns:mc="http://schemas.openxmlformats.org/markup-compatibility/2006">
          <mc:Choice Requires="x14">
            <control shapeId="3092" r:id="rId23" name="Check Box 24">
              <controlPr defaultSize="0" autoFill="0" autoLine="0" autoPict="0">
                <anchor moveWithCells="1">
                  <from>
                    <xdr:col>18</xdr:col>
                    <xdr:colOff>9525</xdr:colOff>
                    <xdr:row>30</xdr:row>
                    <xdr:rowOff>266700</xdr:rowOff>
                  </from>
                  <to>
                    <xdr:col>21</xdr:col>
                    <xdr:colOff>219075</xdr:colOff>
                    <xdr:row>32</xdr:row>
                    <xdr:rowOff>0</xdr:rowOff>
                  </to>
                </anchor>
              </controlPr>
            </control>
          </mc:Choice>
        </mc:AlternateContent>
        <mc:AlternateContent xmlns:mc="http://schemas.openxmlformats.org/markup-compatibility/2006">
          <mc:Choice Requires="x14">
            <control shapeId="3093" r:id="rId24" name="Check Box 25">
              <controlPr defaultSize="0" autoFill="0" autoLine="0" autoPict="0">
                <anchor moveWithCells="1">
                  <from>
                    <xdr:col>23</xdr:col>
                    <xdr:colOff>85725</xdr:colOff>
                    <xdr:row>30</xdr:row>
                    <xdr:rowOff>257175</xdr:rowOff>
                  </from>
                  <to>
                    <xdr:col>26</xdr:col>
                    <xdr:colOff>180975</xdr:colOff>
                    <xdr:row>31</xdr:row>
                    <xdr:rowOff>285750</xdr:rowOff>
                  </to>
                </anchor>
              </controlPr>
            </control>
          </mc:Choice>
        </mc:AlternateContent>
        <mc:AlternateContent xmlns:mc="http://schemas.openxmlformats.org/markup-compatibility/2006">
          <mc:Choice Requires="x14">
            <control shapeId="3094" r:id="rId25" name="Check Box 26">
              <controlPr defaultSize="0" autoFill="0" autoLine="0" autoPict="0">
                <anchor moveWithCells="1">
                  <from>
                    <xdr:col>27</xdr:col>
                    <xdr:colOff>180975</xdr:colOff>
                    <xdr:row>30</xdr:row>
                    <xdr:rowOff>247650</xdr:rowOff>
                  </from>
                  <to>
                    <xdr:col>32</xdr:col>
                    <xdr:colOff>152400</xdr:colOff>
                    <xdr:row>31</xdr:row>
                    <xdr:rowOff>276225</xdr:rowOff>
                  </to>
                </anchor>
              </controlPr>
            </control>
          </mc:Choice>
        </mc:AlternateContent>
        <mc:AlternateContent xmlns:mc="http://schemas.openxmlformats.org/markup-compatibility/2006">
          <mc:Choice Requires="x14">
            <control shapeId="3095" r:id="rId26" name="Check Box 27">
              <controlPr defaultSize="0" autoFill="0" autoLine="0" autoPict="0">
                <anchor moveWithCells="1">
                  <from>
                    <xdr:col>4</xdr:col>
                    <xdr:colOff>47625</xdr:colOff>
                    <xdr:row>32</xdr:row>
                    <xdr:rowOff>9525</xdr:rowOff>
                  </from>
                  <to>
                    <xdr:col>7</xdr:col>
                    <xdr:colOff>257175</xdr:colOff>
                    <xdr:row>33</xdr:row>
                    <xdr:rowOff>38100</xdr:rowOff>
                  </to>
                </anchor>
              </controlPr>
            </control>
          </mc:Choice>
        </mc:AlternateContent>
        <mc:AlternateContent xmlns:mc="http://schemas.openxmlformats.org/markup-compatibility/2006">
          <mc:Choice Requires="x14">
            <control shapeId="3096" r:id="rId27" name="Check Box 28">
              <controlPr defaultSize="0" autoFill="0" autoLine="0" autoPict="0">
                <anchor moveWithCells="1">
                  <from>
                    <xdr:col>8</xdr:col>
                    <xdr:colOff>57150</xdr:colOff>
                    <xdr:row>32</xdr:row>
                    <xdr:rowOff>0</xdr:rowOff>
                  </from>
                  <to>
                    <xdr:col>13</xdr:col>
                    <xdr:colOff>38100</xdr:colOff>
                    <xdr:row>33</xdr:row>
                    <xdr:rowOff>28575</xdr:rowOff>
                  </to>
                </anchor>
              </controlPr>
            </control>
          </mc:Choice>
        </mc:AlternateContent>
        <mc:AlternateContent xmlns:mc="http://schemas.openxmlformats.org/markup-compatibility/2006">
          <mc:Choice Requires="x14">
            <control shapeId="3097" r:id="rId28" name="Check Box 29">
              <controlPr defaultSize="0" autoFill="0" autoLine="0" autoPict="0">
                <anchor moveWithCells="1">
                  <from>
                    <xdr:col>13</xdr:col>
                    <xdr:colOff>0</xdr:colOff>
                    <xdr:row>31</xdr:row>
                    <xdr:rowOff>285750</xdr:rowOff>
                  </from>
                  <to>
                    <xdr:col>17</xdr:col>
                    <xdr:colOff>123825</xdr:colOff>
                    <xdr:row>33</xdr:row>
                    <xdr:rowOff>9525</xdr:rowOff>
                  </to>
                </anchor>
              </controlPr>
            </control>
          </mc:Choice>
        </mc:AlternateContent>
        <mc:AlternateContent xmlns:mc="http://schemas.openxmlformats.org/markup-compatibility/2006">
          <mc:Choice Requires="x14">
            <control shapeId="3098" r:id="rId29" name="Check Box 31">
              <controlPr defaultSize="0" autoFill="0" autoLine="0" autoPict="0">
                <anchor moveWithCells="1">
                  <from>
                    <xdr:col>18</xdr:col>
                    <xdr:colOff>9525</xdr:colOff>
                    <xdr:row>32</xdr:row>
                    <xdr:rowOff>0</xdr:rowOff>
                  </from>
                  <to>
                    <xdr:col>20</xdr:col>
                    <xdr:colOff>257175</xdr:colOff>
                    <xdr:row>33</xdr:row>
                    <xdr:rowOff>28575</xdr:rowOff>
                  </to>
                </anchor>
              </controlPr>
            </control>
          </mc:Choice>
        </mc:AlternateContent>
        <mc:AlternateContent xmlns:mc="http://schemas.openxmlformats.org/markup-compatibility/2006">
          <mc:Choice Requires="x14">
            <control shapeId="3099" r:id="rId30" name="Check Box 35">
              <controlPr defaultSize="0" autoFill="0" autoLine="0" autoPict="0">
                <anchor moveWithCells="1">
                  <from>
                    <xdr:col>16</xdr:col>
                    <xdr:colOff>57150</xdr:colOff>
                    <xdr:row>15</xdr:row>
                    <xdr:rowOff>104775</xdr:rowOff>
                  </from>
                  <to>
                    <xdr:col>26</xdr:col>
                    <xdr:colOff>0</xdr:colOff>
                    <xdr:row>17</xdr:row>
                    <xdr:rowOff>38100</xdr:rowOff>
                  </to>
                </anchor>
              </controlPr>
            </control>
          </mc:Choice>
        </mc:AlternateContent>
        <mc:AlternateContent xmlns:mc="http://schemas.openxmlformats.org/markup-compatibility/2006">
          <mc:Choice Requires="x14">
            <control shapeId="3100" r:id="rId31" name="Check Box 39">
              <controlPr defaultSize="0" autoFill="0" autoLine="0" autoPict="0">
                <anchor moveWithCells="1">
                  <from>
                    <xdr:col>2</xdr:col>
                    <xdr:colOff>266700</xdr:colOff>
                    <xdr:row>17</xdr:row>
                    <xdr:rowOff>76200</xdr:rowOff>
                  </from>
                  <to>
                    <xdr:col>5</xdr:col>
                    <xdr:colOff>85725</xdr:colOff>
                    <xdr:row>19</xdr:row>
                    <xdr:rowOff>28575</xdr:rowOff>
                  </to>
                </anchor>
              </controlPr>
            </control>
          </mc:Choice>
        </mc:AlternateContent>
        <mc:AlternateContent xmlns:mc="http://schemas.openxmlformats.org/markup-compatibility/2006">
          <mc:Choice Requires="x14">
            <control shapeId="3101" r:id="rId32" name="Check Box 44">
              <controlPr defaultSize="0" autoFill="0" autoLine="0" autoPict="0">
                <anchor moveWithCells="1">
                  <from>
                    <xdr:col>4</xdr:col>
                    <xdr:colOff>38100</xdr:colOff>
                    <xdr:row>35</xdr:row>
                    <xdr:rowOff>9525</xdr:rowOff>
                  </from>
                  <to>
                    <xdr:col>8</xdr:col>
                    <xdr:colOff>219075</xdr:colOff>
                    <xdr:row>35</xdr:row>
                    <xdr:rowOff>276225</xdr:rowOff>
                  </to>
                </anchor>
              </controlPr>
            </control>
          </mc:Choice>
        </mc:AlternateContent>
        <mc:AlternateContent xmlns:mc="http://schemas.openxmlformats.org/markup-compatibility/2006">
          <mc:Choice Requires="x14">
            <control shapeId="3102" r:id="rId33" name="Check Box 45">
              <controlPr defaultSize="0" autoFill="0" autoLine="0" autoPict="0">
                <anchor moveWithCells="1">
                  <from>
                    <xdr:col>10</xdr:col>
                    <xdr:colOff>38100</xdr:colOff>
                    <xdr:row>35</xdr:row>
                    <xdr:rowOff>9525</xdr:rowOff>
                  </from>
                  <to>
                    <xdr:col>14</xdr:col>
                    <xdr:colOff>323850</xdr:colOff>
                    <xdr:row>35</xdr:row>
                    <xdr:rowOff>276225</xdr:rowOff>
                  </to>
                </anchor>
              </controlPr>
            </control>
          </mc:Choice>
        </mc:AlternateContent>
        <mc:AlternateContent xmlns:mc="http://schemas.openxmlformats.org/markup-compatibility/2006">
          <mc:Choice Requires="x14">
            <control shapeId="3103" r:id="rId34" name="Check Box 46">
              <controlPr defaultSize="0" autoFill="0" autoLine="0" autoPict="0">
                <anchor moveWithCells="1">
                  <from>
                    <xdr:col>16</xdr:col>
                    <xdr:colOff>38100</xdr:colOff>
                    <xdr:row>35</xdr:row>
                    <xdr:rowOff>9525</xdr:rowOff>
                  </from>
                  <to>
                    <xdr:col>19</xdr:col>
                    <xdr:colOff>9525</xdr:colOff>
                    <xdr:row>35</xdr:row>
                    <xdr:rowOff>276225</xdr:rowOff>
                  </to>
                </anchor>
              </controlPr>
            </control>
          </mc:Choice>
        </mc:AlternateContent>
        <mc:AlternateContent xmlns:mc="http://schemas.openxmlformats.org/markup-compatibility/2006">
          <mc:Choice Requires="x14">
            <control shapeId="3104" r:id="rId35" name="Check Box 47">
              <controlPr defaultSize="0" autoFill="0" autoLine="0" autoPict="0">
                <anchor moveWithCells="1">
                  <from>
                    <xdr:col>20</xdr:col>
                    <xdr:colOff>38100</xdr:colOff>
                    <xdr:row>35</xdr:row>
                    <xdr:rowOff>9525</xdr:rowOff>
                  </from>
                  <to>
                    <xdr:col>23</xdr:col>
                    <xdr:colOff>95250</xdr:colOff>
                    <xdr:row>35</xdr:row>
                    <xdr:rowOff>276225</xdr:rowOff>
                  </to>
                </anchor>
              </controlPr>
            </control>
          </mc:Choice>
        </mc:AlternateContent>
        <mc:AlternateContent xmlns:mc="http://schemas.openxmlformats.org/markup-compatibility/2006">
          <mc:Choice Requires="x14">
            <control shapeId="3105" r:id="rId36" name="Check Box 3">
              <controlPr defaultSize="0" autoFill="0" autoLine="0" autoPict="0">
                <anchor moveWithCells="1">
                  <from>
                    <xdr:col>19</xdr:col>
                    <xdr:colOff>57150</xdr:colOff>
                    <xdr:row>14</xdr:row>
                    <xdr:rowOff>9525</xdr:rowOff>
                  </from>
                  <to>
                    <xdr:col>27</xdr:col>
                    <xdr:colOff>85725</xdr:colOff>
                    <xdr:row>15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報告書</vt:lpstr>
      <vt:lpstr>フォローアップ調査</vt:lpstr>
      <vt:lpstr>フォローアップ調査!Print_Area</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shinzatom</cp:lastModifiedBy>
  <cp:lastPrinted>2020-11-06T02:30:04Z</cp:lastPrinted>
  <dcterms:modified xsi:type="dcterms:W3CDTF">2020-11-06T02:30:45Z</dcterms:modified>
</cp:coreProperties>
</file>