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01-fileserver\経営支援課\13-県産品拡大展開総合支援事業\R2\03-実施要領\要綱要領（令和2年3月31改正）\【様式・正式版】申請・報告･ｱﾝｹｰﾄ\R2様式\"/>
    </mc:Choice>
  </mc:AlternateContent>
  <xr:revisionPtr revIDLastSave="0" documentId="13_ncr:1_{0E906A00-AD68-4FBF-B115-3D8B4D329EED}" xr6:coauthVersionLast="45" xr6:coauthVersionMax="45" xr10:uidLastSave="{00000000-0000-0000-0000-000000000000}"/>
  <bookViews>
    <workbookView xWindow="-120" yWindow="-120" windowWidth="20730" windowHeight="11160" xr2:uid="{00000000-000D-0000-FFFF-FFFF00000000}"/>
  </bookViews>
  <sheets>
    <sheet name="申請書" sheetId="1" r:id="rId1"/>
    <sheet name="申請（別紙３）" sheetId="3" r:id="rId2"/>
    <sheet name="報告書" sheetId="2" r:id="rId3"/>
    <sheet name="経費一覧" sheetId="5" r:id="rId4"/>
    <sheet name="フォローアップ調査" sheetId="6" r:id="rId5"/>
  </sheets>
  <definedNames>
    <definedName name="_xlnm.Print_Area" localSheetId="4">フォローアップ調査!$A$1:$AJ$60</definedName>
    <definedName name="_xlnm.Print_Area" localSheetId="0">申請書!$A$1:$AB$281</definedName>
    <definedName name="_xlnm.Print_Area" localSheetId="2">報告書!$A$1:$AC$260</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19" i="1" l="1"/>
  <c r="AS177" i="1" l="1"/>
  <c r="AS176" i="1"/>
  <c r="R79" i="2" l="1"/>
  <c r="E79" i="2"/>
  <c r="AD20" i="6"/>
  <c r="M20" i="6"/>
  <c r="G6" i="6"/>
  <c r="S8" i="6"/>
  <c r="G8" i="6"/>
  <c r="AN25" i="2"/>
  <c r="BA25" i="2"/>
  <c r="AJ79" i="2"/>
  <c r="AW79" i="2"/>
  <c r="BG191" i="2"/>
  <c r="AZ191" i="2" s="1"/>
  <c r="AZ193" i="2"/>
  <c r="BG193" i="2"/>
  <c r="BG195" i="2"/>
  <c r="AZ195" i="2" s="1"/>
  <c r="AT201" i="2"/>
  <c r="AT203" i="2" s="1"/>
  <c r="AZ203" i="2" s="1"/>
  <c r="BD178" i="2" s="1"/>
  <c r="BG197" i="2"/>
  <c r="AZ197" i="2" s="1"/>
  <c r="BG199" i="2"/>
  <c r="AZ199" i="2" s="1"/>
  <c r="BG200" i="2"/>
  <c r="BD184" i="2" s="1"/>
  <c r="Y200" i="2"/>
  <c r="Y199" i="2"/>
  <c r="Y197" i="2"/>
  <c r="R197" i="2" s="1"/>
  <c r="Y195" i="2"/>
  <c r="R195" i="2" s="1"/>
  <c r="Y193" i="2"/>
  <c r="R193" i="2" s="1"/>
  <c r="Y191" i="2"/>
  <c r="V58" i="2"/>
  <c r="V25" i="2"/>
  <c r="I25" i="2"/>
  <c r="BD217" i="1"/>
  <c r="BD218" i="1" s="1"/>
  <c r="AU218" i="1" s="1"/>
  <c r="AS178" i="1"/>
  <c r="AS175" i="1"/>
  <c r="AS173" i="1"/>
  <c r="BD213" i="1" s="1"/>
  <c r="BD214" i="1" s="1"/>
  <c r="AU214" i="1" s="1"/>
  <c r="AS172" i="1"/>
  <c r="AS171" i="1"/>
  <c r="AS170" i="1"/>
  <c r="AS169" i="1"/>
  <c r="AS166" i="1"/>
  <c r="BD209" i="1" s="1"/>
  <c r="AZ77" i="1"/>
  <c r="U232" i="1"/>
  <c r="W218" i="1"/>
  <c r="W216" i="1"/>
  <c r="W214" i="1"/>
  <c r="W212" i="1"/>
  <c r="W210" i="1"/>
  <c r="P31" i="1"/>
  <c r="W220" i="1" l="1"/>
  <c r="BD180" i="2"/>
  <c r="BD211" i="1"/>
  <c r="BD212" i="1" s="1"/>
  <c r="BD215" i="1"/>
  <c r="BD216" i="1" s="1"/>
  <c r="AU216" i="1" s="1"/>
  <c r="BG201" i="2"/>
  <c r="AZ201" i="2"/>
  <c r="AX37" i="2"/>
  <c r="AR238" i="2"/>
  <c r="BA238" i="2" s="1"/>
  <c r="Y201" i="2"/>
  <c r="R199" i="2"/>
  <c r="BD210" i="1"/>
  <c r="BD220" i="1" s="1"/>
  <c r="AS183" i="1"/>
  <c r="AU212" i="1"/>
  <c r="BD219" i="1" l="1"/>
  <c r="BB201" i="1" s="1"/>
  <c r="AU210" i="1"/>
  <c r="AU220" i="1" l="1"/>
  <c r="AU222" i="1" s="1"/>
  <c r="BB195" i="1" s="1"/>
  <c r="BB197" i="1" s="1"/>
  <c r="AW31" i="1" l="1"/>
  <c r="R238" i="1"/>
  <c r="R237" i="1"/>
  <c r="G93" i="1" l="1"/>
  <c r="G58" i="2" s="1"/>
  <c r="U77" i="1" l="1"/>
  <c r="K37" i="2" l="1"/>
  <c r="I64" i="1" l="1"/>
  <c r="N183" i="1" l="1"/>
  <c r="S223" i="2" l="1"/>
  <c r="S222" i="2"/>
  <c r="S221" i="2"/>
  <c r="R12" i="2"/>
  <c r="R11" i="2"/>
  <c r="R10" i="2"/>
  <c r="R191" i="2"/>
  <c r="R201" i="2" s="1"/>
  <c r="O218" i="1"/>
  <c r="L199" i="2" s="1"/>
  <c r="O216" i="1"/>
  <c r="L197" i="2" s="1"/>
  <c r="O214" i="1"/>
  <c r="L195" i="2" s="1"/>
  <c r="O212" i="1"/>
  <c r="L193" i="2" s="1"/>
  <c r="O210" i="1"/>
  <c r="K65" i="1"/>
  <c r="I63" i="1"/>
  <c r="I61" i="1"/>
  <c r="I59" i="1"/>
  <c r="L191" i="2" l="1"/>
  <c r="O220" i="1"/>
  <c r="L201" i="2" s="1"/>
  <c r="V201" i="1"/>
  <c r="R203" i="2"/>
  <c r="R37" i="2" s="1"/>
  <c r="X37" i="2" s="1"/>
  <c r="V184" i="2"/>
  <c r="K238" i="2" l="1"/>
  <c r="T238" i="2" s="1"/>
  <c r="V178" i="2"/>
  <c r="O222" i="1"/>
  <c r="V195" i="1" l="1"/>
  <c r="V197" i="1" s="1"/>
  <c r="L203" i="2"/>
  <c r="V180" i="2" s="1"/>
</calcChain>
</file>

<file path=xl/sharedStrings.xml><?xml version="1.0" encoding="utf-8"?>
<sst xmlns="http://schemas.openxmlformats.org/spreadsheetml/2006/main" count="1101" uniqueCount="423">
  <si>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3"/>
  </si>
  <si>
    <t>年</t>
    <rPh sb="0" eb="1">
      <t>ネン</t>
    </rPh>
    <phoneticPr fontId="3"/>
  </si>
  <si>
    <t>月</t>
    <rPh sb="0" eb="1">
      <t>ガツ</t>
    </rPh>
    <phoneticPr fontId="3"/>
  </si>
  <si>
    <t>日</t>
    <rPh sb="0" eb="1">
      <t>ニチ</t>
    </rPh>
    <phoneticPr fontId="3"/>
  </si>
  <si>
    <t>沖 縄 県 知 事　殿</t>
    <rPh sb="0" eb="1">
      <t>オキ</t>
    </rPh>
    <rPh sb="2" eb="3">
      <t>ナワ</t>
    </rPh>
    <rPh sb="4" eb="5">
      <t>ケン</t>
    </rPh>
    <rPh sb="6" eb="7">
      <t>チ</t>
    </rPh>
    <rPh sb="8" eb="9">
      <t>コト</t>
    </rPh>
    <rPh sb="10" eb="11">
      <t>ドノ</t>
    </rPh>
    <phoneticPr fontId="3"/>
  </si>
  <si>
    <t>事業者の住所</t>
    <rPh sb="0" eb="3">
      <t>ジギョウシャ</t>
    </rPh>
    <rPh sb="4" eb="6">
      <t>ジュウショ</t>
    </rPh>
    <phoneticPr fontId="3"/>
  </si>
  <si>
    <t>沖縄県那覇市泉崎1丁目2番地2</t>
    <rPh sb="0" eb="3">
      <t>オキナワケン</t>
    </rPh>
    <rPh sb="3" eb="6">
      <t>ナハシ</t>
    </rPh>
    <rPh sb="6" eb="8">
      <t>イズミザキ</t>
    </rPh>
    <rPh sb="9" eb="11">
      <t>チョウメ</t>
    </rPh>
    <rPh sb="12" eb="14">
      <t>バンチ</t>
    </rPh>
    <phoneticPr fontId="3"/>
  </si>
  <si>
    <t>事業者名</t>
    <rPh sb="0" eb="3">
      <t>ジギョウシャ</t>
    </rPh>
    <rPh sb="3" eb="4">
      <t>メイ</t>
    </rPh>
    <phoneticPr fontId="3"/>
  </si>
  <si>
    <t>株式会社沖縄ポーク</t>
    <rPh sb="0" eb="4">
      <t>カブシキガイシャ</t>
    </rPh>
    <rPh sb="4" eb="6">
      <t>オキナワ</t>
    </rPh>
    <phoneticPr fontId="3"/>
  </si>
  <si>
    <t>代表者職・氏名</t>
    <rPh sb="0" eb="3">
      <t>ダイヒョウシャ</t>
    </rPh>
    <rPh sb="3" eb="4">
      <t>ショク</t>
    </rPh>
    <rPh sb="5" eb="7">
      <t>シメイ</t>
    </rPh>
    <phoneticPr fontId="3"/>
  </si>
  <si>
    <t>印</t>
    <rPh sb="0" eb="1">
      <t>イン</t>
    </rPh>
    <phoneticPr fontId="3"/>
  </si>
  <si>
    <t>代表取締役　安室一</t>
    <rPh sb="0" eb="2">
      <t>ダイヒョウ</t>
    </rPh>
    <rPh sb="2" eb="5">
      <t>トリシマリヤク</t>
    </rPh>
    <rPh sb="6" eb="8">
      <t>アムロ</t>
    </rPh>
    <rPh sb="8" eb="9">
      <t>ハジメ</t>
    </rPh>
    <phoneticPr fontId="3"/>
  </si>
  <si>
    <t>記</t>
    <rPh sb="0" eb="1">
      <t>シル</t>
    </rPh>
    <phoneticPr fontId="3"/>
  </si>
  <si>
    <t>補助事業の種類</t>
    <rPh sb="0" eb="2">
      <t>ホジョ</t>
    </rPh>
    <rPh sb="2" eb="4">
      <t>ジギョウ</t>
    </rPh>
    <rPh sb="5" eb="7">
      <t>シュルイ</t>
    </rPh>
    <phoneticPr fontId="3"/>
  </si>
  <si>
    <t>交付を受けようとする補助金の額　　　　　金</t>
    <rPh sb="0" eb="2">
      <t>コウフ</t>
    </rPh>
    <rPh sb="3" eb="4">
      <t>ウ</t>
    </rPh>
    <rPh sb="10" eb="13">
      <t>ホジョキン</t>
    </rPh>
    <rPh sb="14" eb="15">
      <t>ガク</t>
    </rPh>
    <rPh sb="20" eb="21">
      <t>キン</t>
    </rPh>
    <phoneticPr fontId="3"/>
  </si>
  <si>
    <t>円（内訳は別紙）</t>
    <rPh sb="0" eb="1">
      <t>エン</t>
    </rPh>
    <rPh sb="2" eb="4">
      <t>ウチワケ</t>
    </rPh>
    <rPh sb="5" eb="7">
      <t>ベッシ</t>
    </rPh>
    <phoneticPr fontId="3"/>
  </si>
  <si>
    <t>添付資料</t>
    <rPh sb="0" eb="2">
      <t>テンプ</t>
    </rPh>
    <rPh sb="2" eb="4">
      <t>シリョウ</t>
    </rPh>
    <phoneticPr fontId="3"/>
  </si>
  <si>
    <t>別紙の通り</t>
    <rPh sb="0" eb="2">
      <t>ベッシ</t>
    </rPh>
    <rPh sb="3" eb="4">
      <t>トオ</t>
    </rPh>
    <phoneticPr fontId="3"/>
  </si>
  <si>
    <t>□</t>
    <phoneticPr fontId="3"/>
  </si>
  <si>
    <t>役職・氏名</t>
    <rPh sb="0" eb="2">
      <t>ヤクショク</t>
    </rPh>
    <rPh sb="3" eb="5">
      <t>シメイ</t>
    </rPh>
    <phoneticPr fontId="3"/>
  </si>
  <si>
    <t>：</t>
    <phoneticPr fontId="3"/>
  </si>
  <si>
    <t>□</t>
    <phoneticPr fontId="3"/>
  </si>
  <si>
    <t>：</t>
    <phoneticPr fontId="3"/>
  </si>
  <si>
    <t>営業企画部長　安室波男</t>
    <rPh sb="0" eb="2">
      <t>エイギョウ</t>
    </rPh>
    <rPh sb="2" eb="4">
      <t>キカク</t>
    </rPh>
    <rPh sb="4" eb="6">
      <t>ブチョウ</t>
    </rPh>
    <rPh sb="7" eb="9">
      <t>アムロ</t>
    </rPh>
    <rPh sb="9" eb="10">
      <t>ナミ</t>
    </rPh>
    <rPh sb="10" eb="11">
      <t>オトコ</t>
    </rPh>
    <phoneticPr fontId="3"/>
  </si>
  <si>
    <t>連絡先</t>
    <rPh sb="0" eb="1">
      <t>レン</t>
    </rPh>
    <rPh sb="1" eb="2">
      <t>ラク</t>
    </rPh>
    <rPh sb="2" eb="3">
      <t>サキ</t>
    </rPh>
    <phoneticPr fontId="3"/>
  </si>
  <si>
    <t>098-866-2340</t>
    <phoneticPr fontId="3"/>
  </si>
  <si>
    <t>e-mail</t>
    <phoneticPr fontId="3"/>
  </si>
  <si>
    <t>namio@okinawapork.com</t>
    <phoneticPr fontId="3"/>
  </si>
  <si>
    <t>（備考）</t>
    <rPh sb="1" eb="3">
      <t>ビコウ</t>
    </rPh>
    <phoneticPr fontId="3"/>
  </si>
  <si>
    <t>用紙の大きさは、日本工業規格Ａ列４とする。</t>
    <rPh sb="0" eb="2">
      <t>ヨウシ</t>
    </rPh>
    <rPh sb="3" eb="4">
      <t>オオ</t>
    </rPh>
    <rPh sb="8" eb="10">
      <t>ニホン</t>
    </rPh>
    <rPh sb="10" eb="12">
      <t>コウギョウ</t>
    </rPh>
    <rPh sb="12" eb="14">
      <t>キカク</t>
    </rPh>
    <rPh sb="15" eb="16">
      <t>レツ</t>
    </rPh>
    <phoneticPr fontId="3"/>
  </si>
  <si>
    <t>補助金実施要領に定める資料を添付すること。</t>
    <rPh sb="0" eb="3">
      <t>ホジョキン</t>
    </rPh>
    <rPh sb="3" eb="5">
      <t>ジッシ</t>
    </rPh>
    <rPh sb="5" eb="7">
      <t>ヨウリョウ</t>
    </rPh>
    <rPh sb="8" eb="9">
      <t>サダ</t>
    </rPh>
    <rPh sb="11" eb="13">
      <t>シリョウ</t>
    </rPh>
    <rPh sb="14" eb="16">
      <t>テンプ</t>
    </rPh>
    <phoneticPr fontId="3"/>
  </si>
  <si>
    <t>不要の文字をまっ消して使うこと。</t>
    <rPh sb="0" eb="2">
      <t>フヨウ</t>
    </rPh>
    <rPh sb="3" eb="5">
      <t>モジ</t>
    </rPh>
    <rPh sb="8" eb="9">
      <t>ケ</t>
    </rPh>
    <rPh sb="11" eb="12">
      <t>ツカ</t>
    </rPh>
    <phoneticPr fontId="3"/>
  </si>
  <si>
    <t>別紙１</t>
    <rPh sb="0" eb="2">
      <t>ベッシ</t>
    </rPh>
    <phoneticPr fontId="3"/>
  </si>
  <si>
    <t>会　社　概　要</t>
    <rPh sb="0" eb="1">
      <t>カイ</t>
    </rPh>
    <rPh sb="2" eb="3">
      <t>シャ</t>
    </rPh>
    <rPh sb="4" eb="5">
      <t>オオムネ</t>
    </rPh>
    <rPh sb="6" eb="7">
      <t>ヨウ</t>
    </rPh>
    <phoneticPr fontId="3"/>
  </si>
  <si>
    <t>申請企業名</t>
    <rPh sb="0" eb="2">
      <t>シンセイ</t>
    </rPh>
    <rPh sb="2" eb="5">
      <t>キギョウメイ</t>
    </rPh>
    <phoneticPr fontId="3"/>
  </si>
  <si>
    <t>代表の役職及び氏名</t>
    <rPh sb="0" eb="2">
      <t>ダイヒョウ</t>
    </rPh>
    <rPh sb="3" eb="5">
      <t>ヤクショク</t>
    </rPh>
    <rPh sb="5" eb="6">
      <t>オヨ</t>
    </rPh>
    <rPh sb="7" eb="9">
      <t>シメイ</t>
    </rPh>
    <phoneticPr fontId="3"/>
  </si>
  <si>
    <t>本店の所在地</t>
    <rPh sb="0" eb="2">
      <t>ホンテン</t>
    </rPh>
    <rPh sb="3" eb="6">
      <t>ショザイチ</t>
    </rPh>
    <phoneticPr fontId="3"/>
  </si>
  <si>
    <t>〒900-0003
沖縄県那覇市泉崎1丁目2番2</t>
    <rPh sb="10" eb="13">
      <t>オキナワケン</t>
    </rPh>
    <rPh sb="13" eb="16">
      <t>ナハシ</t>
    </rPh>
    <rPh sb="16" eb="18">
      <t>イズミザキ</t>
    </rPh>
    <rPh sb="19" eb="21">
      <t>チョウメ</t>
    </rPh>
    <rPh sb="22" eb="23">
      <t>バン</t>
    </rPh>
    <phoneticPr fontId="3"/>
  </si>
  <si>
    <t>申請担当者　役職及び氏名</t>
    <rPh sb="0" eb="2">
      <t>シンセイ</t>
    </rPh>
    <rPh sb="2" eb="5">
      <t>タントウシャ</t>
    </rPh>
    <rPh sb="6" eb="8">
      <t>ヤクショク</t>
    </rPh>
    <rPh sb="8" eb="9">
      <t>オヨ</t>
    </rPh>
    <rPh sb="10" eb="12">
      <t>シメイ</t>
    </rPh>
    <phoneticPr fontId="3"/>
  </si>
  <si>
    <t>営業企画部長　安室波男</t>
    <phoneticPr fontId="3"/>
  </si>
  <si>
    <t>電話番号・ＦＡＸ番号</t>
    <rPh sb="0" eb="2">
      <t>デンワ</t>
    </rPh>
    <rPh sb="2" eb="4">
      <t>バンゴウ</t>
    </rPh>
    <rPh sb="8" eb="10">
      <t>バンゴウ</t>
    </rPh>
    <phoneticPr fontId="3"/>
  </si>
  <si>
    <t>電話</t>
    <rPh sb="0" eb="2">
      <t>デンワ</t>
    </rPh>
    <phoneticPr fontId="3"/>
  </si>
  <si>
    <t>FAX</t>
    <phoneticPr fontId="3"/>
  </si>
  <si>
    <t>098-866-2526</t>
    <phoneticPr fontId="3"/>
  </si>
  <si>
    <t>メールアドレス</t>
    <phoneticPr fontId="3"/>
  </si>
  <si>
    <t>ウェブサイト</t>
    <phoneticPr fontId="3"/>
  </si>
  <si>
    <t>http://www.okinawa-pork.html</t>
    <phoneticPr fontId="3"/>
  </si>
  <si>
    <t>事業概要</t>
    <rPh sb="0" eb="4">
      <t>ジギョウガイヨウ</t>
    </rPh>
    <phoneticPr fontId="3"/>
  </si>
  <si>
    <t>精肉、食肉加工製造、レトルト食品製造、惣菜製造</t>
    <rPh sb="0" eb="2">
      <t>セイニク</t>
    </rPh>
    <rPh sb="3" eb="5">
      <t>ショクニク</t>
    </rPh>
    <rPh sb="5" eb="7">
      <t>カコウ</t>
    </rPh>
    <rPh sb="7" eb="9">
      <t>セイゾウ</t>
    </rPh>
    <rPh sb="14" eb="16">
      <t>ショクヒン</t>
    </rPh>
    <rPh sb="16" eb="18">
      <t>セイゾウ</t>
    </rPh>
    <rPh sb="19" eb="21">
      <t>ソウザイ</t>
    </rPh>
    <rPh sb="21" eb="23">
      <t>セイゾウ</t>
    </rPh>
    <phoneticPr fontId="3"/>
  </si>
  <si>
    <t>主な取扱商品、生産品目</t>
    <rPh sb="0" eb="1">
      <t>オモ</t>
    </rPh>
    <rPh sb="2" eb="4">
      <t>トリアツカイ</t>
    </rPh>
    <rPh sb="4" eb="6">
      <t>ショウヒン</t>
    </rPh>
    <rPh sb="7" eb="9">
      <t>セイサン</t>
    </rPh>
    <rPh sb="9" eb="11">
      <t>ヒンモク</t>
    </rPh>
    <phoneticPr fontId="3"/>
  </si>
  <si>
    <t>あぐー（精肉）</t>
    <rPh sb="4" eb="6">
      <t>セイニク</t>
    </rPh>
    <phoneticPr fontId="3"/>
  </si>
  <si>
    <t>あぐーランチョンミート</t>
    <phoneticPr fontId="3"/>
  </si>
  <si>
    <t>コンビーフハッシュ</t>
    <phoneticPr fontId="3"/>
  </si>
  <si>
    <t>その他加工品</t>
    <rPh sb="2" eb="3">
      <t>タ</t>
    </rPh>
    <rPh sb="3" eb="6">
      <t>カコウヒン</t>
    </rPh>
    <phoneticPr fontId="3"/>
  </si>
  <si>
    <t>資本金（千円）</t>
    <rPh sb="0" eb="3">
      <t>シホンキン</t>
    </rPh>
    <rPh sb="4" eb="6">
      <t>センエン</t>
    </rPh>
    <phoneticPr fontId="3"/>
  </si>
  <si>
    <t>千円</t>
    <rPh sb="0" eb="2">
      <t>センエン</t>
    </rPh>
    <phoneticPr fontId="3"/>
  </si>
  <si>
    <t>設立年月日</t>
    <rPh sb="0" eb="2">
      <t>セツリツ</t>
    </rPh>
    <rPh sb="2" eb="5">
      <t>ネンガッピ</t>
    </rPh>
    <phoneticPr fontId="3"/>
  </si>
  <si>
    <t>西暦</t>
    <rPh sb="0" eb="2">
      <t>セイレキ</t>
    </rPh>
    <phoneticPr fontId="3"/>
  </si>
  <si>
    <t>月</t>
    <rPh sb="0" eb="1">
      <t>ゲツ</t>
    </rPh>
    <phoneticPr fontId="3"/>
  </si>
  <si>
    <t>従業員数</t>
    <rPh sb="0" eb="3">
      <t>ジュウギョウイン</t>
    </rPh>
    <rPh sb="3" eb="4">
      <t>スウ</t>
    </rPh>
    <phoneticPr fontId="3"/>
  </si>
  <si>
    <t>正社員</t>
    <rPh sb="0" eb="3">
      <t>セイシャイン</t>
    </rPh>
    <phoneticPr fontId="3"/>
  </si>
  <si>
    <t>名</t>
    <rPh sb="0" eb="1">
      <t>メイ</t>
    </rPh>
    <phoneticPr fontId="3"/>
  </si>
  <si>
    <t>非正規職員</t>
    <rPh sb="0" eb="3">
      <t>ヒセイキ</t>
    </rPh>
    <rPh sb="3" eb="5">
      <t>ショクイン</t>
    </rPh>
    <phoneticPr fontId="3"/>
  </si>
  <si>
    <t>全体</t>
    <rPh sb="0" eb="2">
      <t>ゼンタイ</t>
    </rPh>
    <phoneticPr fontId="3"/>
  </si>
  <si>
    <t>直近決算期の売上高</t>
    <rPh sb="0" eb="2">
      <t>チョッキン</t>
    </rPh>
    <rPh sb="2" eb="5">
      <t>ケッサンキ</t>
    </rPh>
    <rPh sb="6" eb="8">
      <t>ウリア</t>
    </rPh>
    <rPh sb="8" eb="9">
      <t>タカ</t>
    </rPh>
    <phoneticPr fontId="3"/>
  </si>
  <si>
    <t>県内</t>
    <rPh sb="0" eb="2">
      <t>ケンナイ</t>
    </rPh>
    <phoneticPr fontId="3"/>
  </si>
  <si>
    <t>県外</t>
    <rPh sb="0" eb="2">
      <t>ケンガイ</t>
    </rPh>
    <phoneticPr fontId="3"/>
  </si>
  <si>
    <t>（</t>
    <phoneticPr fontId="3"/>
  </si>
  <si>
    <t>月期）</t>
    <rPh sb="0" eb="1">
      <t>ガツ</t>
    </rPh>
    <rPh sb="1" eb="2">
      <t>キ</t>
    </rPh>
    <phoneticPr fontId="3"/>
  </si>
  <si>
    <t>海外</t>
    <rPh sb="0" eb="2">
      <t>カイガイ</t>
    </rPh>
    <phoneticPr fontId="3"/>
  </si>
  <si>
    <t>通販
（EC等）</t>
    <rPh sb="0" eb="2">
      <t>ツウハン</t>
    </rPh>
    <rPh sb="6" eb="7">
      <t>トウ</t>
    </rPh>
    <phoneticPr fontId="3"/>
  </si>
  <si>
    <t>補助金・委託事業名</t>
    <rPh sb="0" eb="3">
      <t>ホジョキン</t>
    </rPh>
    <rPh sb="4" eb="6">
      <t>イタク</t>
    </rPh>
    <rPh sb="6" eb="8">
      <t>ジギョウ</t>
    </rPh>
    <rPh sb="8" eb="9">
      <t>メイ</t>
    </rPh>
    <phoneticPr fontId="3"/>
  </si>
  <si>
    <t>OKINAWA型産業応援ファンド事業</t>
    <rPh sb="7" eb="8">
      <t>ガタ</t>
    </rPh>
    <rPh sb="8" eb="10">
      <t>サンギョウ</t>
    </rPh>
    <rPh sb="10" eb="12">
      <t>オウエン</t>
    </rPh>
    <rPh sb="16" eb="18">
      <t>ジギョウ</t>
    </rPh>
    <phoneticPr fontId="3"/>
  </si>
  <si>
    <t>（他の公的機関から補助金等を受けている場合）</t>
    <phoneticPr fontId="3"/>
  </si>
  <si>
    <t>県外に
有している販路</t>
    <rPh sb="0" eb="2">
      <t>ケンガイ</t>
    </rPh>
    <rPh sb="4" eb="5">
      <t>ユウ</t>
    </rPh>
    <rPh sb="9" eb="11">
      <t>ハンロ</t>
    </rPh>
    <phoneticPr fontId="3"/>
  </si>
  <si>
    <t>県外卸売業者</t>
    <rPh sb="0" eb="2">
      <t>ケンガイ</t>
    </rPh>
    <rPh sb="2" eb="4">
      <t>オロシウ</t>
    </rPh>
    <rPh sb="4" eb="6">
      <t>ギョウシャ</t>
    </rPh>
    <phoneticPr fontId="3"/>
  </si>
  <si>
    <t>国分、丸紅</t>
    <rPh sb="0" eb="2">
      <t>コクブ</t>
    </rPh>
    <rPh sb="3" eb="5">
      <t>マルベニ</t>
    </rPh>
    <phoneticPr fontId="3"/>
  </si>
  <si>
    <t>県外小売店</t>
    <rPh sb="0" eb="2">
      <t>ケンガイ</t>
    </rPh>
    <rPh sb="2" eb="5">
      <t>コウリテン</t>
    </rPh>
    <phoneticPr fontId="3"/>
  </si>
  <si>
    <t>イトーヨーカドー、サミットストア、三越伊勢丹</t>
    <rPh sb="17" eb="19">
      <t>ミツコシ</t>
    </rPh>
    <rPh sb="19" eb="22">
      <t>イセタン</t>
    </rPh>
    <phoneticPr fontId="3"/>
  </si>
  <si>
    <t>県外業務筋</t>
    <rPh sb="0" eb="2">
      <t>ケンガイ</t>
    </rPh>
    <rPh sb="2" eb="4">
      <t>ギョウム</t>
    </rPh>
    <rPh sb="4" eb="5">
      <t>スジ</t>
    </rPh>
    <phoneticPr fontId="3"/>
  </si>
  <si>
    <t>大和ホテルレストラン</t>
    <rPh sb="0" eb="2">
      <t>ダイワ</t>
    </rPh>
    <phoneticPr fontId="3"/>
  </si>
  <si>
    <t>県外での定番化商品（店舗名）</t>
    <rPh sb="0" eb="2">
      <t>ケンガイ</t>
    </rPh>
    <rPh sb="4" eb="7">
      <t>テイバンカ</t>
    </rPh>
    <rPh sb="7" eb="9">
      <t>ショウヒ</t>
    </rPh>
    <rPh sb="10" eb="13">
      <t>テンポメイ</t>
    </rPh>
    <phoneticPr fontId="3"/>
  </si>
  <si>
    <t>あぐー精肉（伊勢丹新宿）、コンビーフハッシュ（ヨーカドー、サミット）</t>
    <rPh sb="3" eb="5">
      <t>セイニク</t>
    </rPh>
    <rPh sb="6" eb="9">
      <t>イセタン</t>
    </rPh>
    <rPh sb="9" eb="11">
      <t>シンジュク</t>
    </rPh>
    <phoneticPr fontId="3"/>
  </si>
  <si>
    <t>県外展開のビジョンと実現に向けた具体的方策</t>
    <rPh sb="0" eb="2">
      <t>ケンガイ</t>
    </rPh>
    <rPh sb="2" eb="4">
      <t>テンカイ</t>
    </rPh>
    <rPh sb="10" eb="12">
      <t>ジツゲン</t>
    </rPh>
    <rPh sb="13" eb="14">
      <t>ム</t>
    </rPh>
    <rPh sb="16" eb="19">
      <t>グタイテキ</t>
    </rPh>
    <rPh sb="19" eb="21">
      <t>ホウサク</t>
    </rPh>
    <phoneticPr fontId="3"/>
  </si>
  <si>
    <t>　2010年に自社工場を設立して以降、ポーク缶の量産が可能となり、量販店での沖縄フェアでの取扱に至った。高品質スーパーバイヤーから、国産肉ポーク缶などのプレミア商品の要望があるため、昨年度、新商品開発を行ったところ。今後は、畜産農家との連携の下あぐー（精肉）の安定供給を図りつつ、当商品の営業・テスト販売を強化し、首都圏の高品質スーパーをターゲットに販路拡大につなげていく。</t>
    <rPh sb="5" eb="6">
      <t>ネン</t>
    </rPh>
    <rPh sb="7" eb="9">
      <t>ジシャ</t>
    </rPh>
    <rPh sb="9" eb="11">
      <t>コウジョウ</t>
    </rPh>
    <rPh sb="12" eb="14">
      <t>セツリツ</t>
    </rPh>
    <rPh sb="16" eb="18">
      <t>イコウ</t>
    </rPh>
    <rPh sb="22" eb="23">
      <t>カン</t>
    </rPh>
    <rPh sb="24" eb="26">
      <t>リョウサン</t>
    </rPh>
    <rPh sb="27" eb="29">
      <t>カノウ</t>
    </rPh>
    <rPh sb="33" eb="36">
      <t>リョウハンテン</t>
    </rPh>
    <rPh sb="38" eb="40">
      <t>オキナワ</t>
    </rPh>
    <rPh sb="45" eb="47">
      <t>トリアツカイ</t>
    </rPh>
    <rPh sb="48" eb="49">
      <t>イタ</t>
    </rPh>
    <rPh sb="52" eb="55">
      <t>コウヒンシツ</t>
    </rPh>
    <rPh sb="66" eb="68">
      <t>コクサン</t>
    </rPh>
    <rPh sb="68" eb="69">
      <t>ニク</t>
    </rPh>
    <rPh sb="72" eb="73">
      <t>カン</t>
    </rPh>
    <rPh sb="91" eb="94">
      <t>サクネンド</t>
    </rPh>
    <rPh sb="95" eb="98">
      <t>シンショウヒン</t>
    </rPh>
    <rPh sb="98" eb="100">
      <t>カイハツ</t>
    </rPh>
    <rPh sb="101" eb="102">
      <t>オコナ</t>
    </rPh>
    <rPh sb="108" eb="110">
      <t>コンゴ</t>
    </rPh>
    <rPh sb="112" eb="114">
      <t>チクサン</t>
    </rPh>
    <rPh sb="114" eb="116">
      <t>ノウカ</t>
    </rPh>
    <rPh sb="118" eb="120">
      <t>レンケイ</t>
    </rPh>
    <rPh sb="121" eb="122">
      <t>モト</t>
    </rPh>
    <rPh sb="126" eb="128">
      <t>セイニク</t>
    </rPh>
    <rPh sb="130" eb="132">
      <t>アンテイ</t>
    </rPh>
    <rPh sb="132" eb="134">
      <t>キョウキュウ</t>
    </rPh>
    <rPh sb="135" eb="136">
      <t>ハカ</t>
    </rPh>
    <rPh sb="140" eb="141">
      <t>トウ</t>
    </rPh>
    <rPh sb="141" eb="143">
      <t>ショウヒ</t>
    </rPh>
    <rPh sb="144" eb="146">
      <t>エイギョウ</t>
    </rPh>
    <rPh sb="150" eb="152">
      <t>ハンバイ</t>
    </rPh>
    <rPh sb="153" eb="155">
      <t>キョウカ</t>
    </rPh>
    <rPh sb="157" eb="160">
      <t>シュトケン</t>
    </rPh>
    <rPh sb="161" eb="164">
      <t>コウヒンシツ</t>
    </rPh>
    <rPh sb="175" eb="177">
      <t>ハンロ</t>
    </rPh>
    <rPh sb="177" eb="179">
      <t>カクダイ</t>
    </rPh>
    <phoneticPr fontId="3"/>
  </si>
  <si>
    <t>別紙２</t>
    <rPh sb="0" eb="2">
      <t>ベッシ</t>
    </rPh>
    <phoneticPr fontId="3"/>
  </si>
  <si>
    <t>企　画　書　（商品改善支援）</t>
    <rPh sb="0" eb="1">
      <t>キ</t>
    </rPh>
    <rPh sb="2" eb="3">
      <t>ガ</t>
    </rPh>
    <rPh sb="4" eb="5">
      <t>ショ</t>
    </rPh>
    <rPh sb="7" eb="9">
      <t>ショウヒン</t>
    </rPh>
    <rPh sb="9" eb="11">
      <t>カイゼン</t>
    </rPh>
    <rPh sb="11" eb="13">
      <t>シエン</t>
    </rPh>
    <phoneticPr fontId="3"/>
  </si>
  <si>
    <t>対象商品の概要（改善前）</t>
    <rPh sb="0" eb="2">
      <t>タイショウ</t>
    </rPh>
    <rPh sb="2" eb="4">
      <t>ショウヒン</t>
    </rPh>
    <rPh sb="5" eb="7">
      <t>ガイヨウ</t>
    </rPh>
    <rPh sb="8" eb="10">
      <t>カイゼン</t>
    </rPh>
    <rPh sb="10" eb="11">
      <t>マエ</t>
    </rPh>
    <phoneticPr fontId="3"/>
  </si>
  <si>
    <t>商品名</t>
    <rPh sb="0" eb="3">
      <t>ショウヒンメイ</t>
    </rPh>
    <phoneticPr fontId="3"/>
  </si>
  <si>
    <t>ランチョンミート</t>
    <phoneticPr fontId="3"/>
  </si>
  <si>
    <t>内容量</t>
    <rPh sb="0" eb="3">
      <t>ナイヨウリョウ</t>
    </rPh>
    <phoneticPr fontId="3"/>
  </si>
  <si>
    <t>小売価格（税抜き）</t>
    <rPh sb="0" eb="2">
      <t>コウリ</t>
    </rPh>
    <rPh sb="2" eb="4">
      <t>カカク</t>
    </rPh>
    <rPh sb="5" eb="7">
      <t>ゼイヌ</t>
    </rPh>
    <phoneticPr fontId="3"/>
  </si>
  <si>
    <t>円</t>
    <rPh sb="0" eb="1">
      <t>エン</t>
    </rPh>
    <phoneticPr fontId="3"/>
  </si>
  <si>
    <t>150ｇ</t>
    <phoneticPr fontId="3"/>
  </si>
  <si>
    <t>賞味期限</t>
    <rPh sb="0" eb="2">
      <t>ショウミ</t>
    </rPh>
    <rPh sb="2" eb="4">
      <t>キゲン</t>
    </rPh>
    <phoneticPr fontId="3"/>
  </si>
  <si>
    <t>生産実績（月あたり）</t>
    <rPh sb="0" eb="2">
      <t>セイサン</t>
    </rPh>
    <rPh sb="2" eb="4">
      <t>ジッセキ</t>
    </rPh>
    <rPh sb="5" eb="6">
      <t>ツキ</t>
    </rPh>
    <phoneticPr fontId="3"/>
  </si>
  <si>
    <t>個</t>
    <rPh sb="0" eb="1">
      <t>コ</t>
    </rPh>
    <phoneticPr fontId="3"/>
  </si>
  <si>
    <t>24月</t>
    <rPh sb="2" eb="3">
      <t>ツキ</t>
    </rPh>
    <phoneticPr fontId="3"/>
  </si>
  <si>
    <t>主な原料、産地</t>
    <rPh sb="0" eb="1">
      <t>オモ</t>
    </rPh>
    <rPh sb="2" eb="4">
      <t>ゲンリョウ</t>
    </rPh>
    <rPh sb="5" eb="7">
      <t>サンチ</t>
    </rPh>
    <phoneticPr fontId="3"/>
  </si>
  <si>
    <t>原料：豚肉、　産地：デンマーク</t>
    <rPh sb="0" eb="2">
      <t>ゲンリョウ</t>
    </rPh>
    <rPh sb="3" eb="5">
      <t>ブタニク</t>
    </rPh>
    <rPh sb="7" eb="9">
      <t>サンチ</t>
    </rPh>
    <phoneticPr fontId="3"/>
  </si>
  <si>
    <t>原材料等仕入先</t>
    <rPh sb="0" eb="3">
      <t>ゲンザイリョウ</t>
    </rPh>
    <rPh sb="3" eb="4">
      <t>トウ</t>
    </rPh>
    <rPh sb="4" eb="6">
      <t>シイレ</t>
    </rPh>
    <rPh sb="6" eb="7">
      <t>サキ</t>
    </rPh>
    <phoneticPr fontId="3"/>
  </si>
  <si>
    <t>マハエミート</t>
    <phoneticPr fontId="3"/>
  </si>
  <si>
    <t>販売チャンネル</t>
    <rPh sb="0" eb="2">
      <t>ハンバイ</t>
    </rPh>
    <phoneticPr fontId="3"/>
  </si>
  <si>
    <t>イトーヨーカドー、サミットストア</t>
    <phoneticPr fontId="3"/>
  </si>
  <si>
    <t>（フェアのみ）</t>
    <phoneticPr fontId="3"/>
  </si>
  <si>
    <t>イオン、セブンイレブン</t>
    <phoneticPr fontId="3"/>
  </si>
  <si>
    <t>計画の内容</t>
    <rPh sb="0" eb="2">
      <t>ケイカク</t>
    </rPh>
    <rPh sb="3" eb="5">
      <t>ナイヨウ</t>
    </rPh>
    <phoneticPr fontId="3"/>
  </si>
  <si>
    <t>特徴：賞味期限が長く、容量も小さいため、家庭に常備できる。</t>
    <rPh sb="0" eb="2">
      <t>トクチョウ</t>
    </rPh>
    <rPh sb="3" eb="5">
      <t>ショウミ</t>
    </rPh>
    <rPh sb="5" eb="7">
      <t>キゲン</t>
    </rPh>
    <rPh sb="8" eb="9">
      <t>ナガ</t>
    </rPh>
    <rPh sb="11" eb="13">
      <t>ヨウリョウ</t>
    </rPh>
    <rPh sb="14" eb="15">
      <t>チイ</t>
    </rPh>
    <rPh sb="20" eb="22">
      <t>カテイ</t>
    </rPh>
    <rPh sb="23" eb="25">
      <t>ジョウビ</t>
    </rPh>
    <phoneticPr fontId="3"/>
  </si>
  <si>
    <t>顧客：30～40代の主婦</t>
    <rPh sb="0" eb="2">
      <t>コキャク</t>
    </rPh>
    <rPh sb="8" eb="9">
      <t>ダイ</t>
    </rPh>
    <rPh sb="10" eb="12">
      <t>シュフ</t>
    </rPh>
    <phoneticPr fontId="3"/>
  </si>
  <si>
    <t>位置づけ：県外では先行して販路を拡大してきたが、近年は低価格商品が参入し、特に量販店でのシェアが減ってきている。</t>
    <rPh sb="0" eb="2">
      <t>イチ</t>
    </rPh>
    <rPh sb="5" eb="7">
      <t>ケンガイ</t>
    </rPh>
    <rPh sb="9" eb="11">
      <t>センコウ</t>
    </rPh>
    <rPh sb="13" eb="15">
      <t>ハンロ</t>
    </rPh>
    <rPh sb="16" eb="18">
      <t>カクダイ</t>
    </rPh>
    <rPh sb="24" eb="26">
      <t>キンネン</t>
    </rPh>
    <rPh sb="27" eb="30">
      <t>テイカカク</t>
    </rPh>
    <rPh sb="30" eb="32">
      <t>ショウヒン</t>
    </rPh>
    <rPh sb="33" eb="35">
      <t>サンニュウ</t>
    </rPh>
    <rPh sb="37" eb="38">
      <t>トク</t>
    </rPh>
    <rPh sb="39" eb="42">
      <t>リョウハンテン</t>
    </rPh>
    <rPh sb="48" eb="49">
      <t>ヘ</t>
    </rPh>
    <phoneticPr fontId="3"/>
  </si>
  <si>
    <t>お客様やバイヤーからは、食に関する安全・安心、コレステロール値や塩分など健康志向が求められることが多い。また、低価格の競合商品が増えて来た。これらのことから、高付加価値と国産で安全・安心をうたえる商品の開発が必要となっている。</t>
    <rPh sb="1" eb="3">
      <t>キャクサマ</t>
    </rPh>
    <rPh sb="12" eb="13">
      <t>ショク</t>
    </rPh>
    <rPh sb="14" eb="15">
      <t>カン</t>
    </rPh>
    <rPh sb="17" eb="19">
      <t>アンゼン</t>
    </rPh>
    <rPh sb="20" eb="22">
      <t>アンシン</t>
    </rPh>
    <rPh sb="30" eb="31">
      <t>チ</t>
    </rPh>
    <rPh sb="32" eb="34">
      <t>エンブン</t>
    </rPh>
    <rPh sb="36" eb="38">
      <t>ケンコウ</t>
    </rPh>
    <rPh sb="38" eb="40">
      <t>シコウ</t>
    </rPh>
    <rPh sb="41" eb="42">
      <t>モト</t>
    </rPh>
    <rPh sb="49" eb="50">
      <t>オオ</t>
    </rPh>
    <rPh sb="55" eb="58">
      <t>テイカカク</t>
    </rPh>
    <rPh sb="59" eb="61">
      <t>キョウゴウ</t>
    </rPh>
    <rPh sb="61" eb="63">
      <t>ショウヒン</t>
    </rPh>
    <rPh sb="64" eb="65">
      <t>フ</t>
    </rPh>
    <rPh sb="67" eb="68">
      <t>キ</t>
    </rPh>
    <rPh sb="79" eb="82">
      <t>コウフカ</t>
    </rPh>
    <rPh sb="82" eb="84">
      <t>カチ</t>
    </rPh>
    <rPh sb="85" eb="87">
      <t>コクサン</t>
    </rPh>
    <rPh sb="88" eb="90">
      <t>アンゼン</t>
    </rPh>
    <rPh sb="91" eb="93">
      <t>アンシン</t>
    </rPh>
    <rPh sb="98" eb="100">
      <t>ショウヒ</t>
    </rPh>
    <rPh sb="101" eb="103">
      <t>カイハツ</t>
    </rPh>
    <rPh sb="104" eb="106">
      <t>ヒツヨウ</t>
    </rPh>
    <phoneticPr fontId="3"/>
  </si>
  <si>
    <t>【改善ポイント】</t>
    <rPh sb="1" eb="3">
      <t>カイゼン</t>
    </rPh>
    <phoneticPr fontId="3"/>
  </si>
  <si>
    <t>・</t>
    <phoneticPr fontId="3"/>
  </si>
  <si>
    <t>・原材料：外国産→国産・ブランド豚あぐー</t>
    <rPh sb="1" eb="4">
      <t>ゲンザイリョウ</t>
    </rPh>
    <rPh sb="5" eb="8">
      <t>ガイコクサン</t>
    </rPh>
    <rPh sb="9" eb="11">
      <t>コクサン</t>
    </rPh>
    <rPh sb="16" eb="17">
      <t>ブタ</t>
    </rPh>
    <phoneticPr fontId="3"/>
  </si>
  <si>
    <t>・保存期間：２年→３年</t>
    <rPh sb="1" eb="3">
      <t>ホゾン</t>
    </rPh>
    <rPh sb="3" eb="5">
      <t>キカン</t>
    </rPh>
    <rPh sb="7" eb="8">
      <t>ネン</t>
    </rPh>
    <rPh sb="10" eb="11">
      <t>ネン</t>
    </rPh>
    <phoneticPr fontId="3"/>
  </si>
  <si>
    <t>・高級感あるパッケージに</t>
    <rPh sb="1" eb="4">
      <t>コウキュウカン</t>
    </rPh>
    <phoneticPr fontId="3"/>
  </si>
  <si>
    <t>【写真・イメージ等】</t>
    <rPh sb="1" eb="3">
      <t>シャシン</t>
    </rPh>
    <rPh sb="8" eb="9">
      <t>ナド</t>
    </rPh>
    <phoneticPr fontId="3"/>
  </si>
  <si>
    <t>（現状）</t>
    <rPh sb="1" eb="3">
      <t>ゲンジョウ</t>
    </rPh>
    <phoneticPr fontId="3"/>
  </si>
  <si>
    <t>（改善後）</t>
    <rPh sb="1" eb="4">
      <t>カイゼンゴ</t>
    </rPh>
    <phoneticPr fontId="3"/>
  </si>
  <si>
    <t>調査名</t>
    <rPh sb="0" eb="2">
      <t>チョウサ</t>
    </rPh>
    <rPh sb="2" eb="3">
      <t>メイ</t>
    </rPh>
    <phoneticPr fontId="3"/>
  </si>
  <si>
    <t>ホームユーステスト</t>
    <phoneticPr fontId="3"/>
  </si>
  <si>
    <t>調査期間</t>
    <rPh sb="0" eb="2">
      <t>チョウサ</t>
    </rPh>
    <rPh sb="2" eb="4">
      <t>キカン</t>
    </rPh>
    <phoneticPr fontId="3"/>
  </si>
  <si>
    <t>～</t>
    <phoneticPr fontId="3"/>
  </si>
  <si>
    <t>調査場所</t>
    <rPh sb="0" eb="2">
      <t>チョウサ</t>
    </rPh>
    <rPh sb="2" eb="4">
      <t>バショ</t>
    </rPh>
    <phoneticPr fontId="3"/>
  </si>
  <si>
    <t>首都圏の調査対象者の各家庭</t>
    <rPh sb="0" eb="3">
      <t>シュトケン</t>
    </rPh>
    <rPh sb="4" eb="6">
      <t>チョウサ</t>
    </rPh>
    <rPh sb="6" eb="9">
      <t>タイショウシャ</t>
    </rPh>
    <rPh sb="10" eb="11">
      <t>カク</t>
    </rPh>
    <rPh sb="11" eb="13">
      <t>カテイ</t>
    </rPh>
    <phoneticPr fontId="3"/>
  </si>
  <si>
    <t>調査方法</t>
    <rPh sb="0" eb="2">
      <t>チョウサ</t>
    </rPh>
    <rPh sb="2" eb="4">
      <t>ホウホウ</t>
    </rPh>
    <phoneticPr fontId="3"/>
  </si>
  <si>
    <t>試作品とアンケートを送付し、回答を郵送回収</t>
    <rPh sb="0" eb="3">
      <t>シサクヒン</t>
    </rPh>
    <rPh sb="10" eb="12">
      <t>ソウフ</t>
    </rPh>
    <rPh sb="14" eb="16">
      <t>カイトウ</t>
    </rPh>
    <rPh sb="17" eb="19">
      <t>ユウソウ</t>
    </rPh>
    <rPh sb="19" eb="21">
      <t>カイシュウ</t>
    </rPh>
    <phoneticPr fontId="3"/>
  </si>
  <si>
    <t>調査対象</t>
    <rPh sb="0" eb="2">
      <t>チョウサ</t>
    </rPh>
    <rPh sb="2" eb="4">
      <t>タイショウ</t>
    </rPh>
    <phoneticPr fontId="3"/>
  </si>
  <si>
    <t>首都圏に住む、小・中・高校生の息子をもつ30～40代の主婦</t>
    <rPh sb="0" eb="3">
      <t>シュトケン</t>
    </rPh>
    <rPh sb="4" eb="5">
      <t>ス</t>
    </rPh>
    <rPh sb="7" eb="8">
      <t>ショウ</t>
    </rPh>
    <rPh sb="9" eb="10">
      <t>チュウ</t>
    </rPh>
    <rPh sb="11" eb="14">
      <t>コウコウセイ</t>
    </rPh>
    <rPh sb="15" eb="17">
      <t>ムスコ</t>
    </rPh>
    <rPh sb="25" eb="26">
      <t>ダイ</t>
    </rPh>
    <rPh sb="27" eb="29">
      <t>シュフ</t>
    </rPh>
    <phoneticPr fontId="3"/>
  </si>
  <si>
    <t>標本数</t>
    <rPh sb="0" eb="3">
      <t>ヒョウホンスウ</t>
    </rPh>
    <phoneticPr fontId="3"/>
  </si>
  <si>
    <t>30家庭</t>
    <rPh sb="2" eb="4">
      <t>カテイ</t>
    </rPh>
    <phoneticPr fontId="3"/>
  </si>
  <si>
    <t>調査項目</t>
    <rPh sb="0" eb="2">
      <t>チョウサ</t>
    </rPh>
    <rPh sb="2" eb="4">
      <t>コウモク</t>
    </rPh>
    <phoneticPr fontId="3"/>
  </si>
  <si>
    <t>属性、ポーク缶利用度、あぐー認知度、購買動向、健康志向度、味・パッケージ・価格評価　等</t>
    <rPh sb="0" eb="2">
      <t>ゾクセイ</t>
    </rPh>
    <rPh sb="6" eb="7">
      <t>カン</t>
    </rPh>
    <rPh sb="7" eb="10">
      <t>リヨウド</t>
    </rPh>
    <rPh sb="14" eb="17">
      <t>ニンチド</t>
    </rPh>
    <rPh sb="18" eb="20">
      <t>コウバイ</t>
    </rPh>
    <rPh sb="20" eb="22">
      <t>ドウコウ</t>
    </rPh>
    <rPh sb="23" eb="25">
      <t>ケンコウ</t>
    </rPh>
    <rPh sb="25" eb="27">
      <t>シコウ</t>
    </rPh>
    <rPh sb="27" eb="28">
      <t>ド</t>
    </rPh>
    <rPh sb="29" eb="30">
      <t>アジ</t>
    </rPh>
    <rPh sb="37" eb="39">
      <t>カカク</t>
    </rPh>
    <rPh sb="39" eb="41">
      <t>ヒョウカ</t>
    </rPh>
    <rPh sb="42" eb="43">
      <t>ナド</t>
    </rPh>
    <phoneticPr fontId="3"/>
  </si>
  <si>
    <t>Product
（商品）</t>
    <rPh sb="9" eb="11">
      <t>ショウヒ</t>
    </rPh>
    <phoneticPr fontId="3"/>
  </si>
  <si>
    <t>Price
（価格）</t>
    <rPh sb="7" eb="9">
      <t>カカク</t>
    </rPh>
    <phoneticPr fontId="3"/>
  </si>
  <si>
    <t>Place
（流通）</t>
    <rPh sb="7" eb="9">
      <t>リュウツウ</t>
    </rPh>
    <phoneticPr fontId="3"/>
  </si>
  <si>
    <t>取引形態</t>
    <rPh sb="0" eb="2">
      <t>トリヒキ</t>
    </rPh>
    <rPh sb="2" eb="4">
      <t>ケイタイ</t>
    </rPh>
    <phoneticPr fontId="3"/>
  </si>
  <si>
    <t>Promotion
（販促）</t>
    <rPh sb="11" eb="13">
      <t>ハンソク</t>
    </rPh>
    <phoneticPr fontId="3"/>
  </si>
  <si>
    <t>・商品開発・調整窓口・市場調査　　企画商品課　課長　金城一郎</t>
    <rPh sb="1" eb="3">
      <t>ショウヒ</t>
    </rPh>
    <rPh sb="3" eb="5">
      <t>カイハツ</t>
    </rPh>
    <rPh sb="6" eb="8">
      <t>チョウセイ</t>
    </rPh>
    <rPh sb="8" eb="10">
      <t>マドグチ</t>
    </rPh>
    <rPh sb="11" eb="13">
      <t>シジョウ</t>
    </rPh>
    <rPh sb="13" eb="15">
      <t>チョウサ</t>
    </rPh>
    <rPh sb="17" eb="19">
      <t>キカク</t>
    </rPh>
    <rPh sb="19" eb="21">
      <t>ショウヒ</t>
    </rPh>
    <rPh sb="21" eb="22">
      <t>カ</t>
    </rPh>
    <rPh sb="23" eb="25">
      <t>カチョウ</t>
    </rPh>
    <rPh sb="26" eb="28">
      <t>キンジョウ</t>
    </rPh>
    <rPh sb="28" eb="30">
      <t>イチロウ</t>
    </rPh>
    <phoneticPr fontId="3"/>
  </si>
  <si>
    <t>・試作品製造担当　製造課　主任　玉那覇次郎</t>
    <rPh sb="1" eb="4">
      <t>シサクヒン</t>
    </rPh>
    <rPh sb="4" eb="6">
      <t>セイゾウ</t>
    </rPh>
    <rPh sb="6" eb="8">
      <t>タントウ</t>
    </rPh>
    <rPh sb="9" eb="12">
      <t>セイゾウカ</t>
    </rPh>
    <rPh sb="13" eb="15">
      <t>シュニン</t>
    </rPh>
    <rPh sb="16" eb="19">
      <t>タマナハ</t>
    </rPh>
    <rPh sb="19" eb="21">
      <t>ジロウ</t>
    </rPh>
    <phoneticPr fontId="3"/>
  </si>
  <si>
    <t>・市場調査補助　　企画商品課　金城三津子　　</t>
    <rPh sb="1" eb="3">
      <t>シジョウ</t>
    </rPh>
    <rPh sb="3" eb="5">
      <t>チョウサ</t>
    </rPh>
    <rPh sb="5" eb="7">
      <t>ホジョ</t>
    </rPh>
    <rPh sb="9" eb="11">
      <t>キカク</t>
    </rPh>
    <rPh sb="11" eb="13">
      <t>ショウヒン</t>
    </rPh>
    <rPh sb="13" eb="14">
      <t>カ</t>
    </rPh>
    <rPh sb="15" eb="17">
      <t>キンジョウ</t>
    </rPh>
    <rPh sb="17" eb="20">
      <t>ミツコ</t>
    </rPh>
    <phoneticPr fontId="3"/>
  </si>
  <si>
    <t>・商品開発助言　　ローカル物産　卸部部長　大城四郎</t>
    <rPh sb="1" eb="3">
      <t>ショウヒ</t>
    </rPh>
    <rPh sb="3" eb="5">
      <t>カイハツ</t>
    </rPh>
    <rPh sb="5" eb="7">
      <t>ジョゲン</t>
    </rPh>
    <rPh sb="13" eb="15">
      <t>ブッサン</t>
    </rPh>
    <rPh sb="16" eb="17">
      <t>オロシ</t>
    </rPh>
    <rPh sb="17" eb="18">
      <t>ブ</t>
    </rPh>
    <rPh sb="18" eb="20">
      <t>ブチョウ</t>
    </rPh>
    <rPh sb="21" eb="23">
      <t>オオシロ</t>
    </rPh>
    <rPh sb="23" eb="25">
      <t>シロウ</t>
    </rPh>
    <phoneticPr fontId="3"/>
  </si>
  <si>
    <t>　　　　　　　　　クイーンズ伊勢丹　デイリー担当バイヤー　佐藤五朗</t>
    <rPh sb="14" eb="17">
      <t>イセタン</t>
    </rPh>
    <rPh sb="22" eb="24">
      <t>タントウ</t>
    </rPh>
    <rPh sb="29" eb="31">
      <t>サトウ</t>
    </rPh>
    <rPh sb="31" eb="33">
      <t>ゴロウ</t>
    </rPh>
    <phoneticPr fontId="3"/>
  </si>
  <si>
    <t>※　その他、任意で作成した事業計画書、企画書等がある場合は添付すること。</t>
    <rPh sb="4" eb="5">
      <t>タ</t>
    </rPh>
    <rPh sb="6" eb="8">
      <t>ニンイ</t>
    </rPh>
    <rPh sb="9" eb="11">
      <t>サクセイ</t>
    </rPh>
    <rPh sb="13" eb="15">
      <t>ジギョウ</t>
    </rPh>
    <rPh sb="15" eb="18">
      <t>ケイカクショ</t>
    </rPh>
    <rPh sb="19" eb="21">
      <t>キカク</t>
    </rPh>
    <rPh sb="21" eb="23">
      <t>ショトウ</t>
    </rPh>
    <rPh sb="26" eb="28">
      <t>バアイ</t>
    </rPh>
    <rPh sb="29" eb="31">
      <t>テンプ</t>
    </rPh>
    <phoneticPr fontId="3"/>
  </si>
  <si>
    <t>所要額一覧</t>
    <rPh sb="0" eb="3">
      <t>ショヨウガク</t>
    </rPh>
    <rPh sb="3" eb="5">
      <t>イチラン</t>
    </rPh>
    <phoneticPr fontId="3"/>
  </si>
  <si>
    <t>対象経費</t>
    <rPh sb="0" eb="2">
      <t>タイショウ</t>
    </rPh>
    <rPh sb="2" eb="4">
      <t>ケイヒ</t>
    </rPh>
    <phoneticPr fontId="3"/>
  </si>
  <si>
    <t>経費の概要</t>
    <rPh sb="0" eb="2">
      <t>ケイヒ</t>
    </rPh>
    <rPh sb="3" eb="5">
      <t>ガイヨウ</t>
    </rPh>
    <phoneticPr fontId="3"/>
  </si>
  <si>
    <t>所要額（税込）</t>
    <rPh sb="0" eb="2">
      <t>ショヨウ</t>
    </rPh>
    <rPh sb="2" eb="3">
      <t>ガク</t>
    </rPh>
    <rPh sb="4" eb="6">
      <t>ゼイコミ</t>
    </rPh>
    <phoneticPr fontId="3"/>
  </si>
  <si>
    <t>詳細</t>
    <rPh sb="0" eb="2">
      <t>ショウサイ</t>
    </rPh>
    <phoneticPr fontId="3"/>
  </si>
  <si>
    <t>原材料費（あぐー）</t>
    <rPh sb="0" eb="4">
      <t>ゲンザイリョウヒ</t>
    </rPh>
    <phoneticPr fontId="3"/>
  </si>
  <si>
    <t>　</t>
    <phoneticPr fontId="3"/>
  </si>
  <si>
    <t>パッケージデザイン</t>
    <phoneticPr fontId="3"/>
  </si>
  <si>
    <t>デザイン会社○○見積添付</t>
    <rPh sb="4" eb="6">
      <t>カイシャ</t>
    </rPh>
    <rPh sb="8" eb="10">
      <t>ミツモリ</t>
    </rPh>
    <rPh sb="10" eb="12">
      <t>テンプ</t>
    </rPh>
    <phoneticPr fontId="3"/>
  </si>
  <si>
    <t>包材</t>
    <rPh sb="0" eb="2">
      <t>ホウザイ</t>
    </rPh>
    <phoneticPr fontId="3"/>
  </si>
  <si>
    <t>参考商品分析調査（社内）</t>
    <rPh sb="0" eb="2">
      <t>サンコウ</t>
    </rPh>
    <rPh sb="2" eb="4">
      <t>ショウヒ</t>
    </rPh>
    <rPh sb="4" eb="6">
      <t>ブンセキ</t>
    </rPh>
    <rPh sb="6" eb="8">
      <t>チョウサ</t>
    </rPh>
    <rPh sb="9" eb="11">
      <t>シャナイ</t>
    </rPh>
    <phoneticPr fontId="3"/>
  </si>
  <si>
    <t>材料・分量・再現性等の分析</t>
    <rPh sb="0" eb="2">
      <t>ザイリョウ</t>
    </rPh>
    <rPh sb="3" eb="5">
      <t>ブンリョウ</t>
    </rPh>
    <rPh sb="6" eb="9">
      <t>サイゲンセイ</t>
    </rPh>
    <rPh sb="9" eb="10">
      <t>ナド</t>
    </rPh>
    <rPh sb="11" eb="13">
      <t>ブンセキ</t>
    </rPh>
    <phoneticPr fontId="3"/>
  </si>
  <si>
    <t>分析試験費</t>
    <rPh sb="0" eb="2">
      <t>ブンセキ</t>
    </rPh>
    <rPh sb="2" eb="4">
      <t>シケン</t>
    </rPh>
    <rPh sb="4" eb="5">
      <t>ヒ</t>
    </rPh>
    <phoneticPr fontId="3"/>
  </si>
  <si>
    <t>試作品の菌検査</t>
    <rPh sb="0" eb="3">
      <t>シサクヒン</t>
    </rPh>
    <rPh sb="4" eb="5">
      <t>キン</t>
    </rPh>
    <rPh sb="5" eb="7">
      <t>ケンサ</t>
    </rPh>
    <phoneticPr fontId="3"/>
  </si>
  <si>
    <t>検査会社○○見積添付</t>
    <rPh sb="0" eb="2">
      <t>ケンサ</t>
    </rPh>
    <rPh sb="2" eb="4">
      <t>ガイシャ</t>
    </rPh>
    <rPh sb="6" eb="8">
      <t>ミツモリ</t>
    </rPh>
    <rPh sb="8" eb="10">
      <t>テンプ</t>
    </rPh>
    <phoneticPr fontId="3"/>
  </si>
  <si>
    <t>技術指導
受入費</t>
    <rPh sb="0" eb="2">
      <t>ギジュツ</t>
    </rPh>
    <rPh sb="2" eb="4">
      <t>シドウ</t>
    </rPh>
    <rPh sb="5" eb="7">
      <t>ウケイレ</t>
    </rPh>
    <rPh sb="7" eb="8">
      <t>ヒ</t>
    </rPh>
    <phoneticPr fontId="3"/>
  </si>
  <si>
    <t>製造管理技術指導</t>
    <rPh sb="0" eb="2">
      <t>セイゾウ</t>
    </rPh>
    <rPh sb="2" eb="4">
      <t>カンリ</t>
    </rPh>
    <rPh sb="4" eb="6">
      <t>ギジュツ</t>
    </rPh>
    <rPh sb="6" eb="8">
      <t>シドウ</t>
    </rPh>
    <phoneticPr fontId="3"/>
  </si>
  <si>
    <t>県外加工肉大手○○の技術者招聘。製造管理、味の管理方法。</t>
    <rPh sb="0" eb="2">
      <t>ケンガイ</t>
    </rPh>
    <rPh sb="2" eb="5">
      <t>カコウニク</t>
    </rPh>
    <rPh sb="5" eb="7">
      <t>オオテ</t>
    </rPh>
    <rPh sb="10" eb="13">
      <t>ギジュツシャ</t>
    </rPh>
    <rPh sb="13" eb="15">
      <t>ショウヘイ</t>
    </rPh>
    <rPh sb="16" eb="18">
      <t>セイゾウ</t>
    </rPh>
    <rPh sb="18" eb="20">
      <t>カンリ</t>
    </rPh>
    <rPh sb="21" eb="22">
      <t>アジ</t>
    </rPh>
    <rPh sb="23" eb="25">
      <t>カンリ</t>
    </rPh>
    <rPh sb="25" eb="27">
      <t>ホウホウ</t>
    </rPh>
    <phoneticPr fontId="3"/>
  </si>
  <si>
    <t>ホームユーステスト委託費</t>
    <rPh sb="9" eb="11">
      <t>イタク</t>
    </rPh>
    <rPh sb="11" eb="12">
      <t>ヒ</t>
    </rPh>
    <phoneticPr fontId="3"/>
  </si>
  <si>
    <t>調査会社○○見積添付</t>
    <rPh sb="0" eb="2">
      <t>チョウサ</t>
    </rPh>
    <rPh sb="2" eb="4">
      <t>ガイシャ</t>
    </rPh>
    <rPh sb="6" eb="8">
      <t>ミツモリ</t>
    </rPh>
    <rPh sb="8" eb="10">
      <t>テンプ</t>
    </rPh>
    <phoneticPr fontId="3"/>
  </si>
  <si>
    <t>調査旅費</t>
    <rPh sb="0" eb="2">
      <t>チョウサ</t>
    </rPh>
    <rPh sb="2" eb="4">
      <t>リョヒ</t>
    </rPh>
    <phoneticPr fontId="3"/>
  </si>
  <si>
    <t>調査会社との調整
航空券往復１名</t>
    <rPh sb="0" eb="2">
      <t>チョウサ</t>
    </rPh>
    <rPh sb="2" eb="4">
      <t>ガイシャ</t>
    </rPh>
    <rPh sb="6" eb="8">
      <t>チョウセイ</t>
    </rPh>
    <rPh sb="9" eb="12">
      <t>コウクウケン</t>
    </rPh>
    <rPh sb="12" eb="14">
      <t>オウフク</t>
    </rPh>
    <rPh sb="15" eb="16">
      <t>メイ</t>
    </rPh>
    <phoneticPr fontId="3"/>
  </si>
  <si>
    <t>調査会社との調整
宿泊費１名１泊</t>
    <rPh sb="0" eb="2">
      <t>チョウサ</t>
    </rPh>
    <rPh sb="2" eb="4">
      <t>ガイシャ</t>
    </rPh>
    <rPh sb="6" eb="8">
      <t>チョウセイ</t>
    </rPh>
    <rPh sb="9" eb="12">
      <t>シュクハクヒ</t>
    </rPh>
    <rPh sb="13" eb="14">
      <t>メイ</t>
    </rPh>
    <rPh sb="15" eb="16">
      <t>ハク</t>
    </rPh>
    <phoneticPr fontId="3"/>
  </si>
  <si>
    <t>商品説明資料作成</t>
    <rPh sb="0" eb="2">
      <t>ショウヒ</t>
    </rPh>
    <rPh sb="2" eb="4">
      <t>セツメイ</t>
    </rPh>
    <rPh sb="4" eb="6">
      <t>シリョウ</t>
    </rPh>
    <rPh sb="6" eb="8">
      <t>サクセイ</t>
    </rPh>
    <phoneticPr fontId="3"/>
  </si>
  <si>
    <t>１種類、100部。印刷会社への発注</t>
    <rPh sb="1" eb="3">
      <t>シュルイ</t>
    </rPh>
    <rPh sb="7" eb="8">
      <t>ブ</t>
    </rPh>
    <rPh sb="9" eb="11">
      <t>インサツ</t>
    </rPh>
    <rPh sb="11" eb="13">
      <t>ガイシャ</t>
    </rPh>
    <rPh sb="15" eb="17">
      <t>ハッチュウ</t>
    </rPh>
    <phoneticPr fontId="3"/>
  </si>
  <si>
    <t>その他知事が必要と認める経費</t>
    <rPh sb="2" eb="3">
      <t>タ</t>
    </rPh>
    <rPh sb="3" eb="5">
      <t>チジ</t>
    </rPh>
    <rPh sb="6" eb="8">
      <t>ヒツヨウ</t>
    </rPh>
    <rPh sb="9" eb="10">
      <t>ミト</t>
    </rPh>
    <rPh sb="12" eb="14">
      <t>ケイヒ</t>
    </rPh>
    <phoneticPr fontId="3"/>
  </si>
  <si>
    <t>合計</t>
    <rPh sb="0" eb="2">
      <t>ゴウケイ</t>
    </rPh>
    <phoneticPr fontId="3"/>
  </si>
  <si>
    <t>※　１件あたり10万円以上の経費は参考となる資料(見積書、過去の類似請求書等)の</t>
    <rPh sb="3" eb="4">
      <t>ケン</t>
    </rPh>
    <phoneticPr fontId="3"/>
  </si>
  <si>
    <t>　　　写しを添付すること。</t>
    <phoneticPr fontId="3"/>
  </si>
  <si>
    <t>別紙４</t>
    <rPh sb="0" eb="2">
      <t>ベッシ</t>
    </rPh>
    <phoneticPr fontId="3"/>
  </si>
  <si>
    <t>収　支　計　算　書　（申請）</t>
    <rPh sb="0" eb="1">
      <t>オサム</t>
    </rPh>
    <rPh sb="2" eb="3">
      <t>シ</t>
    </rPh>
    <rPh sb="4" eb="5">
      <t>ケイ</t>
    </rPh>
    <rPh sb="6" eb="7">
      <t>サン</t>
    </rPh>
    <rPh sb="8" eb="9">
      <t>ショ</t>
    </rPh>
    <rPh sb="11" eb="13">
      <t>シンセイ</t>
    </rPh>
    <phoneticPr fontId="3"/>
  </si>
  <si>
    <t>１　収入の部</t>
    <rPh sb="2" eb="4">
      <t>シュウニュウ</t>
    </rPh>
    <rPh sb="5" eb="6">
      <t>ブ</t>
    </rPh>
    <phoneticPr fontId="3"/>
  </si>
  <si>
    <t>負担区分</t>
    <rPh sb="0" eb="2">
      <t>フタン</t>
    </rPh>
    <rPh sb="2" eb="4">
      <t>クブン</t>
    </rPh>
    <phoneticPr fontId="3"/>
  </si>
  <si>
    <t>所要額</t>
    <rPh sb="0" eb="3">
      <t>ショヨウガク</t>
    </rPh>
    <phoneticPr fontId="3"/>
  </si>
  <si>
    <t>１　補助交付申請額</t>
    <rPh sb="2" eb="4">
      <t>ホジョ</t>
    </rPh>
    <rPh sb="4" eb="6">
      <t>コウフ</t>
    </rPh>
    <rPh sb="6" eb="8">
      <t>シンセイ</t>
    </rPh>
    <rPh sb="8" eb="9">
      <t>ガク</t>
    </rPh>
    <phoneticPr fontId="3"/>
  </si>
  <si>
    <t>２　補助事業者負担分</t>
    <rPh sb="2" eb="4">
      <t>ホジョ</t>
    </rPh>
    <rPh sb="4" eb="7">
      <t>ジギョウシャ</t>
    </rPh>
    <rPh sb="7" eb="10">
      <t>フタンブン</t>
    </rPh>
    <phoneticPr fontId="3"/>
  </si>
  <si>
    <t>３　その他（　　　　　　　　　　）</t>
    <rPh sb="4" eb="5">
      <t>タ</t>
    </rPh>
    <phoneticPr fontId="3"/>
  </si>
  <si>
    <t>※補助対象経費の税込合計額</t>
    <rPh sb="1" eb="3">
      <t>ホジョ</t>
    </rPh>
    <rPh sb="3" eb="5">
      <t>タイショウ</t>
    </rPh>
    <rPh sb="5" eb="7">
      <t>ケイヒ</t>
    </rPh>
    <rPh sb="8" eb="10">
      <t>ゼイコ</t>
    </rPh>
    <rPh sb="10" eb="12">
      <t>ゴウケイ</t>
    </rPh>
    <rPh sb="12" eb="13">
      <t>ガク</t>
    </rPh>
    <phoneticPr fontId="3"/>
  </si>
  <si>
    <t>　　</t>
    <phoneticPr fontId="3"/>
  </si>
  <si>
    <t>　支出の部</t>
    <rPh sb="1" eb="3">
      <t>シシュツ</t>
    </rPh>
    <rPh sb="4" eb="5">
      <t>ブ</t>
    </rPh>
    <phoneticPr fontId="3"/>
  </si>
  <si>
    <t>補助対象経費</t>
    <rPh sb="0" eb="2">
      <t>ホジョ</t>
    </rPh>
    <rPh sb="2" eb="4">
      <t>タイショウ</t>
    </rPh>
    <rPh sb="4" eb="6">
      <t>ケイヒ</t>
    </rPh>
    <phoneticPr fontId="3"/>
  </si>
  <si>
    <r>
      <t>補助対象経費×１/２</t>
    </r>
    <r>
      <rPr>
        <sz val="8"/>
        <color theme="1"/>
        <rFont val="ＭＳ Ｐ明朝"/>
        <family val="1"/>
        <charset val="128"/>
      </rPr>
      <t xml:space="preserve">
※小数点以下切り捨て</t>
    </r>
    <rPh sb="0" eb="2">
      <t>ホジョ</t>
    </rPh>
    <rPh sb="2" eb="4">
      <t>タイショウ</t>
    </rPh>
    <rPh sb="4" eb="6">
      <t>ケイヒ</t>
    </rPh>
    <rPh sb="12" eb="15">
      <t>ショウスウテン</t>
    </rPh>
    <rPh sb="15" eb="17">
      <t>イカ</t>
    </rPh>
    <rPh sb="17" eb="18">
      <t>キ</t>
    </rPh>
    <rPh sb="19" eb="20">
      <t>ス</t>
    </rPh>
    <phoneticPr fontId="3"/>
  </si>
  <si>
    <t>補助対象経費
（　）は税込金額を記載</t>
    <rPh sb="0" eb="2">
      <t>ホジョ</t>
    </rPh>
    <rPh sb="2" eb="4">
      <t>タイショウ</t>
    </rPh>
    <rPh sb="4" eb="6">
      <t>ケイヒ</t>
    </rPh>
    <rPh sb="11" eb="13">
      <t>ゼイコ</t>
    </rPh>
    <rPh sb="13" eb="15">
      <t>キンガク</t>
    </rPh>
    <rPh sb="16" eb="18">
      <t>キサイ</t>
    </rPh>
    <phoneticPr fontId="3"/>
  </si>
  <si>
    <t>税込（</t>
    <rPh sb="0" eb="1">
      <t>ゼイ</t>
    </rPh>
    <rPh sb="1" eb="2">
      <t>コ</t>
    </rPh>
    <phoneticPr fontId="3"/>
  </si>
  <si>
    <t>円）</t>
    <rPh sb="0" eb="1">
      <t>エン</t>
    </rPh>
    <phoneticPr fontId="3"/>
  </si>
  <si>
    <t>技術指導受入費</t>
    <rPh sb="0" eb="2">
      <t>ギジュツ</t>
    </rPh>
    <rPh sb="2" eb="4">
      <t>シドウ</t>
    </rPh>
    <rPh sb="4" eb="7">
      <t>ウケイレヒ</t>
    </rPh>
    <phoneticPr fontId="3"/>
  </si>
  <si>
    <t>※宿泊費上限あり</t>
    <rPh sb="1" eb="4">
      <t>シュクハクヒ</t>
    </rPh>
    <rPh sb="4" eb="6">
      <t>ジョウゲン</t>
    </rPh>
    <phoneticPr fontId="3"/>
  </si>
  <si>
    <t>合　計</t>
    <rPh sb="0" eb="1">
      <t>ア</t>
    </rPh>
    <rPh sb="2" eb="3">
      <t>ケイ</t>
    </rPh>
    <phoneticPr fontId="3"/>
  </si>
  <si>
    <t>※上限50万円</t>
    <rPh sb="1" eb="3">
      <t>ジョウゲン</t>
    </rPh>
    <rPh sb="5" eb="7">
      <t>マンエン</t>
    </rPh>
    <phoneticPr fontId="3"/>
  </si>
  <si>
    <t>交付申請額</t>
    <rPh sb="0" eb="2">
      <t>コウフ</t>
    </rPh>
    <rPh sb="2" eb="4">
      <t>シンセイ</t>
    </rPh>
    <rPh sb="4" eb="5">
      <t>ガク</t>
    </rPh>
    <phoneticPr fontId="3"/>
  </si>
  <si>
    <t>収入の部の負担区分の欄の「３　その他」の（　　）内には、収入経費の名称を記載すること</t>
    <rPh sb="0" eb="2">
      <t>シュウニュウ</t>
    </rPh>
    <rPh sb="3" eb="4">
      <t>ブ</t>
    </rPh>
    <rPh sb="5" eb="7">
      <t>フタン</t>
    </rPh>
    <rPh sb="7" eb="9">
      <t>クブン</t>
    </rPh>
    <rPh sb="10" eb="11">
      <t>ラン</t>
    </rPh>
    <rPh sb="17" eb="18">
      <t>タ</t>
    </rPh>
    <rPh sb="24" eb="25">
      <t>ナイ</t>
    </rPh>
    <rPh sb="28" eb="30">
      <t>シュウニュウ</t>
    </rPh>
    <rPh sb="30" eb="32">
      <t>ケイヒ</t>
    </rPh>
    <rPh sb="33" eb="35">
      <t>メイショウ</t>
    </rPh>
    <rPh sb="36" eb="38">
      <t>キサイ</t>
    </rPh>
    <phoneticPr fontId="3"/>
  </si>
  <si>
    <t>（例：参加企業負担分）</t>
    <rPh sb="1" eb="2">
      <t>レイ</t>
    </rPh>
    <rPh sb="3" eb="5">
      <t>サンカ</t>
    </rPh>
    <rPh sb="5" eb="7">
      <t>キギョウ</t>
    </rPh>
    <rPh sb="7" eb="10">
      <t>フタンブン</t>
    </rPh>
    <phoneticPr fontId="3"/>
  </si>
  <si>
    <t>補助対象額を算出する場合には、補助対象経費ごとの合算額に乗じるものとし、当該額に１円未満の</t>
    <rPh sb="0" eb="2">
      <t>ホジョ</t>
    </rPh>
    <rPh sb="2" eb="5">
      <t>タイショウガク</t>
    </rPh>
    <rPh sb="6" eb="8">
      <t>サンシュツ</t>
    </rPh>
    <rPh sb="10" eb="12">
      <t>バアイ</t>
    </rPh>
    <rPh sb="15" eb="17">
      <t>ホジョ</t>
    </rPh>
    <rPh sb="17" eb="19">
      <t>タイショウ</t>
    </rPh>
    <rPh sb="19" eb="21">
      <t>ケイヒ</t>
    </rPh>
    <rPh sb="24" eb="27">
      <t>ガッサンガク</t>
    </rPh>
    <rPh sb="28" eb="29">
      <t>ジョウ</t>
    </rPh>
    <rPh sb="36" eb="38">
      <t>トウガイ</t>
    </rPh>
    <rPh sb="38" eb="39">
      <t>ガク</t>
    </rPh>
    <rPh sb="41" eb="44">
      <t>エンミマン</t>
    </rPh>
    <phoneticPr fontId="3"/>
  </si>
  <si>
    <t>端数が生じた場合は切り捨てとする（補助対象経費ごとに計算）。</t>
    <rPh sb="0" eb="2">
      <t>ハスウ</t>
    </rPh>
    <rPh sb="3" eb="4">
      <t>ショウ</t>
    </rPh>
    <rPh sb="6" eb="8">
      <t>バアイ</t>
    </rPh>
    <rPh sb="9" eb="10">
      <t>キ</t>
    </rPh>
    <rPh sb="11" eb="12">
      <t>ス</t>
    </rPh>
    <rPh sb="17" eb="19">
      <t>ホジョ</t>
    </rPh>
    <rPh sb="19" eb="21">
      <t>タイショウ</t>
    </rPh>
    <rPh sb="21" eb="23">
      <t>ケイヒ</t>
    </rPh>
    <rPh sb="26" eb="28">
      <t>ケイサン</t>
    </rPh>
    <phoneticPr fontId="3"/>
  </si>
  <si>
    <t>別紙５</t>
    <rPh sb="0" eb="2">
      <t>ベッシ</t>
    </rPh>
    <phoneticPr fontId="3"/>
  </si>
  <si>
    <t>　　誓　約　書</t>
    <rPh sb="2" eb="3">
      <t>チカイ</t>
    </rPh>
    <rPh sb="4" eb="5">
      <t>ヤク</t>
    </rPh>
    <rPh sb="6" eb="7">
      <t>ショ</t>
    </rPh>
    <phoneticPr fontId="3"/>
  </si>
  <si>
    <t>沖縄県知事　殿</t>
    <rPh sb="0" eb="3">
      <t>オキナワケン</t>
    </rPh>
    <rPh sb="3" eb="5">
      <t>チジ</t>
    </rPh>
    <rPh sb="6" eb="7">
      <t>トノ</t>
    </rPh>
    <phoneticPr fontId="3"/>
  </si>
  <si>
    <t>　私は、県産品拡大展開総合支援事業補助金を申請するにあたり、以下のとおり誓約します。</t>
    <rPh sb="1" eb="2">
      <t>ワタシ</t>
    </rPh>
    <rPh sb="4" eb="5">
      <t>ケン</t>
    </rPh>
    <rPh sb="5" eb="7">
      <t>サンピン</t>
    </rPh>
    <rPh sb="7" eb="9">
      <t>カクダイ</t>
    </rPh>
    <rPh sb="9" eb="11">
      <t>テンカイ</t>
    </rPh>
    <rPh sb="11" eb="13">
      <t>ソウゴウ</t>
    </rPh>
    <rPh sb="13" eb="15">
      <t>シエン</t>
    </rPh>
    <rPh sb="15" eb="17">
      <t>ジギョウ</t>
    </rPh>
    <rPh sb="17" eb="20">
      <t>ホジョキン</t>
    </rPh>
    <rPh sb="21" eb="23">
      <t>シンセイ</t>
    </rPh>
    <rPh sb="30" eb="32">
      <t>イカ</t>
    </rPh>
    <rPh sb="36" eb="38">
      <t>セイヤク</t>
    </rPh>
    <phoneticPr fontId="3"/>
  </si>
  <si>
    <t>私は、沖縄県暴力団排除条例第２条第２号に規定する暴力団員又は暴力団員と密接</t>
    <rPh sb="0" eb="1">
      <t>ワタシ</t>
    </rPh>
    <rPh sb="3" eb="6">
      <t>オキナワケン</t>
    </rPh>
    <rPh sb="6" eb="9">
      <t>ボウリョクダン</t>
    </rPh>
    <rPh sb="9" eb="11">
      <t>ハイジョ</t>
    </rPh>
    <rPh sb="11" eb="13">
      <t>ジョウレイ</t>
    </rPh>
    <rPh sb="13" eb="14">
      <t>ダイ</t>
    </rPh>
    <rPh sb="15" eb="16">
      <t>ジョウ</t>
    </rPh>
    <rPh sb="16" eb="17">
      <t>ダイ</t>
    </rPh>
    <rPh sb="18" eb="19">
      <t>ゴウ</t>
    </rPh>
    <rPh sb="20" eb="22">
      <t>キテイ</t>
    </rPh>
    <rPh sb="24" eb="26">
      <t>ボウリョク</t>
    </rPh>
    <rPh sb="26" eb="28">
      <t>ダンイン</t>
    </rPh>
    <rPh sb="28" eb="29">
      <t>マタ</t>
    </rPh>
    <rPh sb="30" eb="32">
      <t>ボウリョク</t>
    </rPh>
    <rPh sb="32" eb="34">
      <t>ダンイン</t>
    </rPh>
    <rPh sb="35" eb="37">
      <t>ミッセツ</t>
    </rPh>
    <phoneticPr fontId="3"/>
  </si>
  <si>
    <t>な関係を有する者に該当しません。</t>
    <rPh sb="1" eb="3">
      <t>カンケイ</t>
    </rPh>
    <rPh sb="4" eb="5">
      <t>ユウ</t>
    </rPh>
    <rPh sb="7" eb="8">
      <t>モノ</t>
    </rPh>
    <rPh sb="9" eb="11">
      <t>ガイトウ</t>
    </rPh>
    <phoneticPr fontId="3"/>
  </si>
  <si>
    <t>補助事業の申請、実績報告はそれぞれ交付要綱の定められた期限を遵守します。</t>
    <rPh sb="0" eb="2">
      <t>ホジョ</t>
    </rPh>
    <rPh sb="2" eb="4">
      <t>ジギョウ</t>
    </rPh>
    <rPh sb="5" eb="7">
      <t>シンセイ</t>
    </rPh>
    <rPh sb="8" eb="10">
      <t>ジッセキ</t>
    </rPh>
    <rPh sb="10" eb="12">
      <t>ホウコク</t>
    </rPh>
    <rPh sb="17" eb="19">
      <t>コウフ</t>
    </rPh>
    <rPh sb="19" eb="21">
      <t>ヨウコウ</t>
    </rPh>
    <rPh sb="22" eb="23">
      <t>サダ</t>
    </rPh>
    <rPh sb="27" eb="29">
      <t>キゲン</t>
    </rPh>
    <rPh sb="30" eb="32">
      <t>ジュンシュ</t>
    </rPh>
    <phoneticPr fontId="3"/>
  </si>
  <si>
    <t>本申請にかかる補助対象経費については、当該補助事業以外の経費は計上しておら</t>
    <rPh sb="0" eb="1">
      <t>ホン</t>
    </rPh>
    <rPh sb="1" eb="3">
      <t>シンセイ</t>
    </rPh>
    <rPh sb="7" eb="9">
      <t>ホジョ</t>
    </rPh>
    <rPh sb="9" eb="11">
      <t>タイショウ</t>
    </rPh>
    <rPh sb="11" eb="13">
      <t>ケイヒ</t>
    </rPh>
    <rPh sb="19" eb="21">
      <t>トウガイ</t>
    </rPh>
    <rPh sb="21" eb="23">
      <t>ホジョ</t>
    </rPh>
    <rPh sb="23" eb="25">
      <t>ジギョウ</t>
    </rPh>
    <rPh sb="25" eb="27">
      <t>イガイ</t>
    </rPh>
    <rPh sb="28" eb="30">
      <t>ケイヒ</t>
    </rPh>
    <rPh sb="31" eb="33">
      <t>ケイジョウ</t>
    </rPh>
    <phoneticPr fontId="3"/>
  </si>
  <si>
    <t>ず、また、他の補助金と重複するものはありません。</t>
    <rPh sb="5" eb="6">
      <t>ホカ</t>
    </rPh>
    <rPh sb="7" eb="10">
      <t>ホジョキン</t>
    </rPh>
    <rPh sb="11" eb="13">
      <t>チョウフク</t>
    </rPh>
    <phoneticPr fontId="3"/>
  </si>
  <si>
    <t>本補助金の成果に関する事後調査に協力します。</t>
    <rPh sb="0" eb="1">
      <t>ホン</t>
    </rPh>
    <rPh sb="1" eb="4">
      <t>ホジョキン</t>
    </rPh>
    <rPh sb="5" eb="7">
      <t>セイカ</t>
    </rPh>
    <rPh sb="8" eb="9">
      <t>カン</t>
    </rPh>
    <rPh sb="11" eb="13">
      <t>ジゴ</t>
    </rPh>
    <rPh sb="13" eb="15">
      <t>チョウサ</t>
    </rPh>
    <rPh sb="16" eb="18">
      <t>キョウリョク</t>
    </rPh>
    <phoneticPr fontId="3"/>
  </si>
  <si>
    <t>（参考）</t>
    <rPh sb="1" eb="3">
      <t>サンコウ</t>
    </rPh>
    <phoneticPr fontId="3"/>
  </si>
  <si>
    <t>　沖縄県暴力団排除条例</t>
    <rPh sb="1" eb="4">
      <t>オキナワケン</t>
    </rPh>
    <rPh sb="4" eb="7">
      <t>ボウリョクダン</t>
    </rPh>
    <rPh sb="7" eb="9">
      <t>ハイジョ</t>
    </rPh>
    <rPh sb="9" eb="11">
      <t>ジョウレイ</t>
    </rPh>
    <phoneticPr fontId="3"/>
  </si>
  <si>
    <t>　第２条</t>
    <rPh sb="1" eb="2">
      <t>ダイ</t>
    </rPh>
    <rPh sb="3" eb="4">
      <t>ジョウ</t>
    </rPh>
    <phoneticPr fontId="3"/>
  </si>
  <si>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3"/>
  </si>
  <si>
    <t>ところによる。</t>
    <phoneticPr fontId="3"/>
  </si>
  <si>
    <t>(1)</t>
    <phoneticPr fontId="3"/>
  </si>
  <si>
    <t>暴力団</t>
    <rPh sb="0" eb="3">
      <t>ボウリョクダン</t>
    </rPh>
    <phoneticPr fontId="3"/>
  </si>
  <si>
    <t>暴力団員による不当な行為の防止等に関する法律（平成３年法律　第７７</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30" eb="31">
      <t>ダイ</t>
    </rPh>
    <phoneticPr fontId="3"/>
  </si>
  <si>
    <t>号。以下「法」という。）第２条第２号に規定する暴力団をいう。</t>
    <rPh sb="2" eb="4">
      <t>イカ</t>
    </rPh>
    <rPh sb="5" eb="6">
      <t>ホウ</t>
    </rPh>
    <rPh sb="12" eb="13">
      <t>ダイ</t>
    </rPh>
    <rPh sb="14" eb="15">
      <t>ジョウ</t>
    </rPh>
    <rPh sb="15" eb="16">
      <t>ダイ</t>
    </rPh>
    <rPh sb="17" eb="18">
      <t>ゴウ</t>
    </rPh>
    <rPh sb="19" eb="21">
      <t>キテイ</t>
    </rPh>
    <rPh sb="23" eb="25">
      <t>ボウリョク</t>
    </rPh>
    <rPh sb="25" eb="26">
      <t>ダン</t>
    </rPh>
    <phoneticPr fontId="3"/>
  </si>
  <si>
    <t>(2)</t>
    <phoneticPr fontId="3"/>
  </si>
  <si>
    <t>暴力団員　　法第２条第６号に規定する暴力団をいう。</t>
    <rPh sb="0" eb="2">
      <t>ボウリョク</t>
    </rPh>
    <rPh sb="2" eb="4">
      <t>ダンイン</t>
    </rPh>
    <rPh sb="6" eb="7">
      <t>ホウ</t>
    </rPh>
    <rPh sb="7" eb="8">
      <t>ダイ</t>
    </rPh>
    <rPh sb="9" eb="10">
      <t>ジョウ</t>
    </rPh>
    <rPh sb="10" eb="11">
      <t>ダイ</t>
    </rPh>
    <rPh sb="12" eb="13">
      <t>ゴウ</t>
    </rPh>
    <rPh sb="14" eb="16">
      <t>キテイ</t>
    </rPh>
    <rPh sb="18" eb="21">
      <t>ボウリョクダン</t>
    </rPh>
    <phoneticPr fontId="3"/>
  </si>
  <si>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3"/>
  </si>
  <si>
    <t>　第二条　</t>
    <rPh sb="1" eb="2">
      <t>ダイ</t>
    </rPh>
    <rPh sb="2" eb="3">
      <t>2</t>
    </rPh>
    <rPh sb="3" eb="4">
      <t>ジョウ</t>
    </rPh>
    <phoneticPr fontId="3"/>
  </si>
  <si>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3"/>
  </si>
  <si>
    <t>二</t>
    <rPh sb="0" eb="1">
      <t>ニ</t>
    </rPh>
    <phoneticPr fontId="3"/>
  </si>
  <si>
    <t>その団体の構成員（その団体の構成団体の構成員を含む。）が集団的に</t>
    <rPh sb="2" eb="4">
      <t>ダンタイ</t>
    </rPh>
    <rPh sb="5" eb="8">
      <t>コウセイイン</t>
    </rPh>
    <rPh sb="11" eb="13">
      <t>ダンタイ</t>
    </rPh>
    <rPh sb="14" eb="16">
      <t>コウセイ</t>
    </rPh>
    <rPh sb="16" eb="18">
      <t>ダンタイ</t>
    </rPh>
    <rPh sb="19" eb="22">
      <t>コウセイイン</t>
    </rPh>
    <rPh sb="23" eb="24">
      <t>フク</t>
    </rPh>
    <rPh sb="28" eb="31">
      <t>シュウダンテキ</t>
    </rPh>
    <phoneticPr fontId="3"/>
  </si>
  <si>
    <t>又は常習的に暴力的不当行為等を行うことを助長する恐れがある団体をいう。</t>
    <rPh sb="2" eb="5">
      <t>ジョウシュウテキ</t>
    </rPh>
    <rPh sb="6" eb="9">
      <t>ボウリョクテキ</t>
    </rPh>
    <rPh sb="9" eb="11">
      <t>フトウ</t>
    </rPh>
    <rPh sb="11" eb="13">
      <t>コウイ</t>
    </rPh>
    <rPh sb="13" eb="14">
      <t>トウ</t>
    </rPh>
    <rPh sb="15" eb="16">
      <t>オコナ</t>
    </rPh>
    <rPh sb="20" eb="22">
      <t>ジョチョウ</t>
    </rPh>
    <rPh sb="24" eb="25">
      <t>オソ</t>
    </rPh>
    <rPh sb="29" eb="31">
      <t>ダンタイ</t>
    </rPh>
    <phoneticPr fontId="3"/>
  </si>
  <si>
    <t>　（中略）</t>
    <rPh sb="2" eb="4">
      <t>チュウリャク</t>
    </rPh>
    <phoneticPr fontId="3"/>
  </si>
  <si>
    <t>六</t>
    <rPh sb="0" eb="1">
      <t>ロク</t>
    </rPh>
    <phoneticPr fontId="3"/>
  </si>
  <si>
    <t>暴力団員</t>
    <rPh sb="0" eb="2">
      <t>ボウリョク</t>
    </rPh>
    <rPh sb="2" eb="4">
      <t>ダンイン</t>
    </rPh>
    <phoneticPr fontId="3"/>
  </si>
  <si>
    <t>暴力団の構成員をいう。</t>
    <rPh sb="0" eb="3">
      <t>ボウリョクダン</t>
    </rPh>
    <rPh sb="4" eb="7">
      <t>コウセイイン</t>
    </rPh>
    <phoneticPr fontId="3"/>
  </si>
  <si>
    <t>様式第９号（第12条関係）</t>
    <rPh sb="0" eb="2">
      <t>ヨウシキ</t>
    </rPh>
    <rPh sb="2" eb="3">
      <t>ダイ</t>
    </rPh>
    <rPh sb="4" eb="5">
      <t>ゴウ</t>
    </rPh>
    <rPh sb="6" eb="7">
      <t>ダイ</t>
    </rPh>
    <rPh sb="9" eb="10">
      <t>ジョウ</t>
    </rPh>
    <rPh sb="10" eb="12">
      <t>カンケイ</t>
    </rPh>
    <phoneticPr fontId="3"/>
  </si>
  <si>
    <t>日付け指令商第</t>
    <rPh sb="0" eb="1">
      <t>ニチ</t>
    </rPh>
    <rPh sb="1" eb="2">
      <t>ヅ</t>
    </rPh>
    <rPh sb="3" eb="5">
      <t>シレイ</t>
    </rPh>
    <rPh sb="5" eb="6">
      <t>ショウ</t>
    </rPh>
    <rPh sb="6" eb="7">
      <t>ダイ</t>
    </rPh>
    <phoneticPr fontId="3"/>
  </si>
  <si>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3"/>
  </si>
  <si>
    <t>○-○</t>
    <phoneticPr fontId="3"/>
  </si>
  <si>
    <t>完了</t>
  </si>
  <si>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3"/>
  </si>
  <si>
    <t>事業の実施期間</t>
    <rPh sb="0" eb="2">
      <t>ジギョウ</t>
    </rPh>
    <rPh sb="3" eb="5">
      <t>ジッシ</t>
    </rPh>
    <rPh sb="5" eb="7">
      <t>キカン</t>
    </rPh>
    <phoneticPr fontId="3"/>
  </si>
  <si>
    <t>事業の成果</t>
    <rPh sb="0" eb="2">
      <t>ジギョウ</t>
    </rPh>
    <rPh sb="3" eb="5">
      <t>セイカ</t>
    </rPh>
    <phoneticPr fontId="3"/>
  </si>
  <si>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</si>
  <si>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3"/>
  </si>
  <si>
    <t>補助金の種類</t>
    <rPh sb="0" eb="3">
      <t>ホジョキン</t>
    </rPh>
    <rPh sb="4" eb="6">
      <t>シュルイ</t>
    </rPh>
    <phoneticPr fontId="3"/>
  </si>
  <si>
    <t>交付決定額</t>
    <rPh sb="0" eb="2">
      <t>コウフ</t>
    </rPh>
    <rPh sb="2" eb="5">
      <t>ケッテイガク</t>
    </rPh>
    <phoneticPr fontId="3"/>
  </si>
  <si>
    <t>実績額</t>
    <rPh sb="0" eb="3">
      <t>ジッセキガク</t>
    </rPh>
    <phoneticPr fontId="3"/>
  </si>
  <si>
    <t>差　額</t>
    <rPh sb="0" eb="1">
      <t>サ</t>
    </rPh>
    <rPh sb="2" eb="3">
      <t>ガク</t>
    </rPh>
    <phoneticPr fontId="3"/>
  </si>
  <si>
    <t>改善後商品の概要</t>
    <rPh sb="0" eb="3">
      <t>カイゼンゴ</t>
    </rPh>
    <rPh sb="3" eb="5">
      <t>ショウヒン</t>
    </rPh>
    <rPh sb="6" eb="8">
      <t>ガイヨウ</t>
    </rPh>
    <phoneticPr fontId="3"/>
  </si>
  <si>
    <t>36月</t>
    <rPh sb="2" eb="3">
      <t>ツキ</t>
    </rPh>
    <phoneticPr fontId="3"/>
  </si>
  <si>
    <t>コンセプト</t>
    <phoneticPr fontId="3"/>
  </si>
  <si>
    <t>安全・安心、ヘルシーなこだわりのポーク缶</t>
    <phoneticPr fontId="3"/>
  </si>
  <si>
    <t>ターゲット</t>
    <phoneticPr fontId="3"/>
  </si>
  <si>
    <t>小・中・高校生の息子をもつ30～40代の主婦</t>
    <phoneticPr fontId="3"/>
  </si>
  <si>
    <t>改善の内容</t>
    <rPh sb="0" eb="2">
      <t>カイゼン</t>
    </rPh>
    <rPh sb="3" eb="5">
      <t>ナイヨウ</t>
    </rPh>
    <phoneticPr fontId="3"/>
  </si>
  <si>
    <t>・高級感あるパッケージ</t>
    <rPh sb="1" eb="4">
      <t>コウキュウカン</t>
    </rPh>
    <phoneticPr fontId="3"/>
  </si>
  <si>
    <t>【改善商品写真】</t>
    <rPh sb="1" eb="3">
      <t>カイゼン</t>
    </rPh>
    <rPh sb="3" eb="5">
      <t>ショウヒ</t>
    </rPh>
    <rPh sb="5" eb="7">
      <t>シャシン</t>
    </rPh>
    <phoneticPr fontId="3"/>
  </si>
  <si>
    <t>（正面）</t>
    <rPh sb="1" eb="3">
      <t>ショウメン</t>
    </rPh>
    <phoneticPr fontId="3"/>
  </si>
  <si>
    <t>（裏面）</t>
    <rPh sb="1" eb="3">
      <t>ウラメン</t>
    </rPh>
    <phoneticPr fontId="3"/>
  </si>
  <si>
    <t>（ポイント箇所等）</t>
    <rPh sb="5" eb="7">
      <t>カショ</t>
    </rPh>
    <rPh sb="7" eb="8">
      <t>ナド</t>
    </rPh>
    <phoneticPr fontId="3"/>
  </si>
  <si>
    <t>郵送回収</t>
    <rPh sb="0" eb="2">
      <t>ユウソウ</t>
    </rPh>
    <rPh sb="2" eb="4">
      <t>カイシュウ</t>
    </rPh>
    <phoneticPr fontId="3"/>
  </si>
  <si>
    <t>サンプル数</t>
    <rPh sb="4" eb="5">
      <t>カズ</t>
    </rPh>
    <phoneticPr fontId="3"/>
  </si>
  <si>
    <t>50家庭</t>
    <rPh sb="2" eb="4">
      <t>カテイ</t>
    </rPh>
    <phoneticPr fontId="3"/>
  </si>
  <si>
    <t>結果概要</t>
    <rPh sb="0" eb="2">
      <t>ケッカ</t>
    </rPh>
    <rPh sb="2" eb="4">
      <t>ガイヨウ</t>
    </rPh>
    <phoneticPr fontId="3"/>
  </si>
  <si>
    <t>味とパッケージデザインの評価は高かったが、価格が高いとの意見が多かった。</t>
    <rPh sb="0" eb="1">
      <t>アジ</t>
    </rPh>
    <rPh sb="12" eb="14">
      <t>ヒョウカ</t>
    </rPh>
    <rPh sb="15" eb="16">
      <t>タカ</t>
    </rPh>
    <rPh sb="21" eb="23">
      <t>カカク</t>
    </rPh>
    <rPh sb="24" eb="25">
      <t>タカ</t>
    </rPh>
    <rPh sb="28" eb="30">
      <t>イケン</t>
    </rPh>
    <rPh sb="31" eb="32">
      <t>オオ</t>
    </rPh>
    <phoneticPr fontId="3"/>
  </si>
  <si>
    <t>消費者</t>
    <rPh sb="0" eb="3">
      <t>ショウヒシャ</t>
    </rPh>
    <phoneticPr fontId="3"/>
  </si>
  <si>
    <t>・味とパッケージデザインが良い。
・価格が高い。
・ポークはほとんど食べない。食べる機会が無い。</t>
    <rPh sb="1" eb="2">
      <t>アジ</t>
    </rPh>
    <rPh sb="13" eb="14">
      <t>ヨ</t>
    </rPh>
    <rPh sb="18" eb="20">
      <t>カカク</t>
    </rPh>
    <rPh sb="21" eb="22">
      <t>タカ</t>
    </rPh>
    <rPh sb="34" eb="35">
      <t>タ</t>
    </rPh>
    <rPh sb="39" eb="40">
      <t>タ</t>
    </rPh>
    <rPh sb="42" eb="44">
      <t>キカイ</t>
    </rPh>
    <rPh sb="45" eb="46">
      <t>ナ</t>
    </rPh>
    <phoneticPr fontId="3"/>
  </si>
  <si>
    <t>流通関係者</t>
    <rPh sb="0" eb="2">
      <t>リュウツウ</t>
    </rPh>
    <rPh sb="2" eb="5">
      <t>カンケイシャ</t>
    </rPh>
    <phoneticPr fontId="3"/>
  </si>
  <si>
    <t>・パッケージも高付加価値感が出せており、すぐにアンテナショップとフェアでの取扱を開始したい。（県内商社）
・普通のポーク缶との味の違いが、価格の違いほどに無い。価格がネック。（県外小売バイヤー）
・フェア等での取扱から始めて、消費者の反応を見たい（県外小売バイヤー）</t>
    <rPh sb="7" eb="10">
      <t>コウフカ</t>
    </rPh>
    <rPh sb="10" eb="12">
      <t>カチ</t>
    </rPh>
    <rPh sb="12" eb="13">
      <t>カン</t>
    </rPh>
    <rPh sb="14" eb="15">
      <t>ダ</t>
    </rPh>
    <rPh sb="37" eb="39">
      <t>トリアツカイ</t>
    </rPh>
    <rPh sb="40" eb="42">
      <t>カイシ</t>
    </rPh>
    <rPh sb="47" eb="49">
      <t>ケンナイ</t>
    </rPh>
    <rPh sb="49" eb="51">
      <t>ショウシャ</t>
    </rPh>
    <rPh sb="54" eb="56">
      <t>フツウ</t>
    </rPh>
    <rPh sb="60" eb="61">
      <t>カン</t>
    </rPh>
    <rPh sb="63" eb="64">
      <t>アジ</t>
    </rPh>
    <rPh sb="65" eb="66">
      <t>チガ</t>
    </rPh>
    <rPh sb="69" eb="71">
      <t>カカク</t>
    </rPh>
    <rPh sb="72" eb="73">
      <t>チガ</t>
    </rPh>
    <rPh sb="77" eb="78">
      <t>ナ</t>
    </rPh>
    <rPh sb="80" eb="82">
      <t>カカク</t>
    </rPh>
    <rPh sb="88" eb="90">
      <t>ケンガイ</t>
    </rPh>
    <rPh sb="90" eb="92">
      <t>コウリ</t>
    </rPh>
    <rPh sb="102" eb="103">
      <t>ナド</t>
    </rPh>
    <rPh sb="105" eb="107">
      <t>トリアツカイ</t>
    </rPh>
    <rPh sb="109" eb="110">
      <t>ハジ</t>
    </rPh>
    <rPh sb="113" eb="116">
      <t>ショウヒシャ</t>
    </rPh>
    <rPh sb="117" eb="119">
      <t>ハンノウ</t>
    </rPh>
    <rPh sb="120" eb="121">
      <t>ミ</t>
    </rPh>
    <rPh sb="124" eb="126">
      <t>ケンガイ</t>
    </rPh>
    <rPh sb="126" eb="128">
      <t>コウリ</t>
    </rPh>
    <phoneticPr fontId="3"/>
  </si>
  <si>
    <t>社員</t>
    <rPh sb="0" eb="2">
      <t>シャイン</t>
    </rPh>
    <phoneticPr fontId="3"/>
  </si>
  <si>
    <t>・アグーの味かどうかまではわからない。
・味はかなり美味しい。</t>
    <rPh sb="5" eb="6">
      <t>アジ</t>
    </rPh>
    <rPh sb="21" eb="22">
      <t>アジ</t>
    </rPh>
    <rPh sb="26" eb="28">
      <t>オイ</t>
    </rPh>
    <phoneticPr fontId="3"/>
  </si>
  <si>
    <t>その他</t>
    <rPh sb="2" eb="3">
      <t>タ</t>
    </rPh>
    <phoneticPr fontId="3"/>
  </si>
  <si>
    <t>※</t>
    <phoneticPr fontId="3"/>
  </si>
  <si>
    <t>補助対象経費が発生している市場・消費者調査は、調査結果レポートを添付すること。</t>
    <rPh sb="0" eb="2">
      <t>ホジョ</t>
    </rPh>
    <rPh sb="2" eb="4">
      <t>タイショウ</t>
    </rPh>
    <rPh sb="4" eb="6">
      <t>ケイヒ</t>
    </rPh>
    <rPh sb="7" eb="9">
      <t>ハッセイ</t>
    </rPh>
    <rPh sb="13" eb="15">
      <t>シジョウ</t>
    </rPh>
    <rPh sb="16" eb="19">
      <t>ショウヒシャ</t>
    </rPh>
    <rPh sb="19" eb="21">
      <t>チョウサ</t>
    </rPh>
    <rPh sb="23" eb="25">
      <t>チョウサ</t>
    </rPh>
    <rPh sb="25" eb="27">
      <t>ケッカ</t>
    </rPh>
    <rPh sb="32" eb="34">
      <t>テンプ</t>
    </rPh>
    <phoneticPr fontId="3"/>
  </si>
  <si>
    <t>成約額等については、後日、事後調査を行う。</t>
    <rPh sb="0" eb="3">
      <t>セイヤクガク</t>
    </rPh>
    <rPh sb="3" eb="4">
      <t>ナド</t>
    </rPh>
    <rPh sb="10" eb="12">
      <t>ゴジツ</t>
    </rPh>
    <rPh sb="13" eb="15">
      <t>ジゴ</t>
    </rPh>
    <rPh sb="15" eb="17">
      <t>チョウサ</t>
    </rPh>
    <rPh sb="18" eb="19">
      <t>オコナ</t>
    </rPh>
    <phoneticPr fontId="3"/>
  </si>
  <si>
    <t>実施状況写真</t>
    <rPh sb="0" eb="2">
      <t>ジッシ</t>
    </rPh>
    <rPh sb="2" eb="4">
      <t>ジョウキョウ</t>
    </rPh>
    <rPh sb="4" eb="6">
      <t>シャシン</t>
    </rPh>
    <phoneticPr fontId="3"/>
  </si>
  <si>
    <t>写真</t>
    <rPh sb="0" eb="2">
      <t>シャシン</t>
    </rPh>
    <phoneticPr fontId="3"/>
  </si>
  <si>
    <t>調査、実験、試食の場など、補助経費が発生している場面の実施状況がわかる写真（カラーまたはグレースケール）を添付すること。</t>
    <rPh sb="0" eb="2">
      <t>チョウサ</t>
    </rPh>
    <rPh sb="3" eb="5">
      <t>ジッケン</t>
    </rPh>
    <rPh sb="6" eb="8">
      <t>シショク</t>
    </rPh>
    <rPh sb="9" eb="10">
      <t>バ</t>
    </rPh>
    <rPh sb="15" eb="17">
      <t>ケイヒ</t>
    </rPh>
    <rPh sb="24" eb="26">
      <t>バメン</t>
    </rPh>
    <rPh sb="27" eb="29">
      <t>ジッシ</t>
    </rPh>
    <rPh sb="29" eb="31">
      <t>ジョウキョウ</t>
    </rPh>
    <rPh sb="35" eb="37">
      <t>シャシン</t>
    </rPh>
    <rPh sb="53" eb="55">
      <t>テンプ</t>
    </rPh>
    <phoneticPr fontId="3"/>
  </si>
  <si>
    <t>別紙７</t>
    <rPh sb="0" eb="2">
      <t>ベッシ</t>
    </rPh>
    <phoneticPr fontId="3"/>
  </si>
  <si>
    <t>収　支　精　算　書　（実績報告）</t>
    <rPh sb="0" eb="1">
      <t>オサム</t>
    </rPh>
    <rPh sb="2" eb="3">
      <t>シ</t>
    </rPh>
    <rPh sb="4" eb="5">
      <t>セイ</t>
    </rPh>
    <rPh sb="6" eb="7">
      <t>サン</t>
    </rPh>
    <rPh sb="8" eb="9">
      <t>ショ</t>
    </rPh>
    <rPh sb="11" eb="13">
      <t>ジッセキ</t>
    </rPh>
    <rPh sb="13" eb="15">
      <t>ホウコク</t>
    </rPh>
    <phoneticPr fontId="3"/>
  </si>
  <si>
    <t>実績額</t>
    <rPh sb="0" eb="2">
      <t>ジッセキ</t>
    </rPh>
    <phoneticPr fontId="3"/>
  </si>
  <si>
    <t>１　補助対象額</t>
    <rPh sb="2" eb="4">
      <t>ホジョ</t>
    </rPh>
    <rPh sb="4" eb="6">
      <t>タイショウ</t>
    </rPh>
    <rPh sb="6" eb="7">
      <t>ガク</t>
    </rPh>
    <phoneticPr fontId="3"/>
  </si>
  <si>
    <t>交付決定額</t>
    <rPh sb="0" eb="2">
      <t>コウフ</t>
    </rPh>
    <rPh sb="2" eb="4">
      <t>ケッテイ</t>
    </rPh>
    <rPh sb="4" eb="5">
      <t>ガク</t>
    </rPh>
    <phoneticPr fontId="3"/>
  </si>
  <si>
    <r>
      <t xml:space="preserve">補助対象経費×1/2
</t>
    </r>
    <r>
      <rPr>
        <sz val="8"/>
        <color theme="1"/>
        <rFont val="ＭＳ Ｐ明朝"/>
        <family val="1"/>
        <charset val="128"/>
      </rPr>
      <t>※小数点以下切り捨て</t>
    </r>
    <rPh sb="0" eb="2">
      <t>ホジョ</t>
    </rPh>
    <rPh sb="2" eb="4">
      <t>タイショウ</t>
    </rPh>
    <rPh sb="4" eb="6">
      <t>ケイヒ</t>
    </rPh>
    <rPh sb="12" eb="15">
      <t>ショウスウテン</t>
    </rPh>
    <rPh sb="15" eb="17">
      <t>イカ</t>
    </rPh>
    <rPh sb="17" eb="18">
      <t>キ</t>
    </rPh>
    <rPh sb="19" eb="20">
      <t>ス</t>
    </rPh>
    <phoneticPr fontId="3"/>
  </si>
  <si>
    <r>
      <t xml:space="preserve">補助対象経費
</t>
    </r>
    <r>
      <rPr>
        <sz val="8"/>
        <color theme="1"/>
        <rFont val="ＭＳ Ｐ明朝"/>
        <family val="1"/>
        <charset val="128"/>
      </rPr>
      <t>（　）は税込金額</t>
    </r>
    <rPh sb="0" eb="2">
      <t>ホジョ</t>
    </rPh>
    <rPh sb="2" eb="4">
      <t>タイショウ</t>
    </rPh>
    <rPh sb="4" eb="6">
      <t>ケイヒ</t>
    </rPh>
    <rPh sb="11" eb="13">
      <t>ゼイコミ</t>
    </rPh>
    <rPh sb="13" eb="15">
      <t>キンガク</t>
    </rPh>
    <phoneticPr fontId="3"/>
  </si>
  <si>
    <t>補助対象額</t>
    <rPh sb="0" eb="2">
      <t>ホジョ</t>
    </rPh>
    <rPh sb="2" eb="4">
      <t>タイショウ</t>
    </rPh>
    <rPh sb="4" eb="5">
      <t>ガク</t>
    </rPh>
    <phoneticPr fontId="3"/>
  </si>
  <si>
    <t>補助金の実績額は、実際に負担した額（消費税等仕入交互税額を減額）を記載し、(　）内は消費税込みの</t>
    <rPh sb="0" eb="3">
      <t>ホジョキン</t>
    </rPh>
    <rPh sb="4" eb="7">
      <t>ジッセキガク</t>
    </rPh>
    <rPh sb="9" eb="11">
      <t>ジッサイ</t>
    </rPh>
    <rPh sb="12" eb="14">
      <t>フタン</t>
    </rPh>
    <rPh sb="16" eb="17">
      <t>ガク</t>
    </rPh>
    <rPh sb="18" eb="21">
      <t>ショウヒゼイ</t>
    </rPh>
    <rPh sb="21" eb="22">
      <t>トウ</t>
    </rPh>
    <rPh sb="22" eb="24">
      <t>シイ</t>
    </rPh>
    <rPh sb="24" eb="26">
      <t>コウゴ</t>
    </rPh>
    <rPh sb="26" eb="28">
      <t>ゼイガク</t>
    </rPh>
    <rPh sb="29" eb="31">
      <t>ゲンガク</t>
    </rPh>
    <rPh sb="33" eb="35">
      <t>キサイ</t>
    </rPh>
    <rPh sb="40" eb="41">
      <t>ナイ</t>
    </rPh>
    <rPh sb="42" eb="45">
      <t>ショウヒゼイ</t>
    </rPh>
    <rPh sb="45" eb="46">
      <t>コ</t>
    </rPh>
    <phoneticPr fontId="3"/>
  </si>
  <si>
    <t>金額を記載すること。</t>
    <rPh sb="0" eb="2">
      <t>キンガク</t>
    </rPh>
    <rPh sb="3" eb="5">
      <t>キサイ</t>
    </rPh>
    <phoneticPr fontId="3"/>
  </si>
  <si>
    <t>事業に要した経費を確認できる書類（領収書等）の写しを添付すること。</t>
    <rPh sb="0" eb="2">
      <t>ジギョウ</t>
    </rPh>
    <rPh sb="3" eb="4">
      <t>ヨウ</t>
    </rPh>
    <rPh sb="6" eb="8">
      <t>ケイヒ</t>
    </rPh>
    <rPh sb="9" eb="11">
      <t>カクニン</t>
    </rPh>
    <rPh sb="14" eb="16">
      <t>ショルイ</t>
    </rPh>
    <rPh sb="17" eb="20">
      <t>リョウシュウショ</t>
    </rPh>
    <rPh sb="20" eb="21">
      <t>トウ</t>
    </rPh>
    <rPh sb="23" eb="24">
      <t>ウツ</t>
    </rPh>
    <rPh sb="26" eb="28">
      <t>テンプ</t>
    </rPh>
    <phoneticPr fontId="3"/>
  </si>
  <si>
    <t>様式第12号（第14条関係）</t>
    <rPh sb="0" eb="2">
      <t>ヨウシキ</t>
    </rPh>
    <rPh sb="2" eb="3">
      <t>ダイ</t>
    </rPh>
    <rPh sb="5" eb="6">
      <t>ゴウ</t>
    </rPh>
    <rPh sb="7" eb="8">
      <t>ダイ</t>
    </rPh>
    <rPh sb="10" eb="11">
      <t>ジョウ</t>
    </rPh>
    <rPh sb="11" eb="13">
      <t>カンケイ</t>
    </rPh>
    <phoneticPr fontId="3"/>
  </si>
  <si>
    <t>額の確定額</t>
    <rPh sb="0" eb="1">
      <t>ガク</t>
    </rPh>
    <rPh sb="2" eb="5">
      <t>カクテイガク</t>
    </rPh>
    <phoneticPr fontId="3"/>
  </si>
  <si>
    <t>請求額</t>
    <rPh sb="0" eb="3">
      <t>セイキュウガク</t>
    </rPh>
    <phoneticPr fontId="3"/>
  </si>
  <si>
    <t>（振り込み口座）</t>
    <rPh sb="1" eb="2">
      <t>フ</t>
    </rPh>
    <rPh sb="3" eb="4">
      <t>コ</t>
    </rPh>
    <rPh sb="5" eb="7">
      <t>コウザ</t>
    </rPh>
    <phoneticPr fontId="3"/>
  </si>
  <si>
    <t>金融機関・支店</t>
    <rPh sb="0" eb="2">
      <t>キンユウ</t>
    </rPh>
    <rPh sb="2" eb="4">
      <t>キカン</t>
    </rPh>
    <rPh sb="5" eb="7">
      <t>シテン</t>
    </rPh>
    <phoneticPr fontId="3"/>
  </si>
  <si>
    <t>シーサー銀行 県庁支店</t>
    <rPh sb="4" eb="6">
      <t>ギンコウ</t>
    </rPh>
    <rPh sb="7" eb="9">
      <t>ケンチョウ</t>
    </rPh>
    <rPh sb="9" eb="11">
      <t>シテン</t>
    </rPh>
    <phoneticPr fontId="3"/>
  </si>
  <si>
    <t>預金の種類</t>
    <rPh sb="0" eb="2">
      <t>ヨキン</t>
    </rPh>
    <rPh sb="3" eb="5">
      <t>シュルイ</t>
    </rPh>
    <phoneticPr fontId="3"/>
  </si>
  <si>
    <t>普通</t>
    <rPh sb="0" eb="2">
      <t>フツウ</t>
    </rPh>
    <phoneticPr fontId="3"/>
  </si>
  <si>
    <t>口座番号</t>
    <rPh sb="0" eb="2">
      <t>コウザ</t>
    </rPh>
    <rPh sb="2" eb="4">
      <t>バンゴウ</t>
    </rPh>
    <phoneticPr fontId="3"/>
  </si>
  <si>
    <t>口座名義人</t>
    <rPh sb="0" eb="2">
      <t>コウザ</t>
    </rPh>
    <rPh sb="2" eb="5">
      <t>メイギニン</t>
    </rPh>
    <phoneticPr fontId="3"/>
  </si>
  <si>
    <t>株式会社沖縄ポーク
代表取締役　安室一</t>
    <rPh sb="18" eb="19">
      <t>ハジメ</t>
    </rPh>
    <phoneticPr fontId="3"/>
  </si>
  <si>
    <t>実施内容</t>
    <rPh sb="0" eb="2">
      <t>ジッシ</t>
    </rPh>
    <rPh sb="2" eb="4">
      <t>ナイヨウ</t>
    </rPh>
    <phoneticPr fontId="3"/>
  </si>
  <si>
    <t>月</t>
    <rPh sb="0" eb="1">
      <t>ツキ</t>
    </rPh>
    <phoneticPr fontId="3"/>
  </si>
  <si>
    <t>特徴:</t>
    <rPh sb="0" eb="2">
      <t>トクチョウ</t>
    </rPh>
    <phoneticPr fontId="3"/>
  </si>
  <si>
    <t>顧客:</t>
    <rPh sb="0" eb="2">
      <t>コキャク</t>
    </rPh>
    <phoneticPr fontId="3"/>
  </si>
  <si>
    <t>位置づけ:</t>
    <rPh sb="0" eb="2">
      <t>イチ</t>
    </rPh>
    <phoneticPr fontId="3"/>
  </si>
  <si>
    <t>申請企業名</t>
    <rPh sb="0" eb="2">
      <t>シンセイ</t>
    </rPh>
    <rPh sb="2" eb="4">
      <t>キギョウ</t>
    </rPh>
    <rPh sb="4" eb="5">
      <t>メイ</t>
    </rPh>
    <phoneticPr fontId="3"/>
  </si>
  <si>
    <t xml:space="preserve"> </t>
    <phoneticPr fontId="3"/>
  </si>
  <si>
    <t>別紙３</t>
    <rPh sb="0" eb="2">
      <t>ベッシ</t>
    </rPh>
    <phoneticPr fontId="3"/>
  </si>
  <si>
    <t>コンセプト</t>
    <phoneticPr fontId="3"/>
  </si>
  <si>
    <t>ターゲット</t>
    <phoneticPr fontId="3"/>
  </si>
  <si>
    <t>【実験のポイント】</t>
    <rPh sb="1" eb="3">
      <t>ジッケン</t>
    </rPh>
    <phoneticPr fontId="3"/>
  </si>
  <si>
    <t>商品の概要（改善後）</t>
    <rPh sb="0" eb="2">
      <t>ショウヒン</t>
    </rPh>
    <rPh sb="3" eb="5">
      <t>ガイヨウ</t>
    </rPh>
    <rPh sb="6" eb="9">
      <t>カイゼンゴ</t>
    </rPh>
    <phoneticPr fontId="3"/>
  </si>
  <si>
    <t>【実験結果】</t>
    <rPh sb="1" eb="3">
      <t>ジッケン</t>
    </rPh>
    <rPh sb="3" eb="5">
      <t>ケッカ</t>
    </rPh>
    <phoneticPr fontId="3"/>
  </si>
  <si>
    <t>【実験写真等】</t>
    <rPh sb="1" eb="3">
      <t>ジッケン</t>
    </rPh>
    <rPh sb="3" eb="5">
      <t>ジャシン</t>
    </rPh>
    <rPh sb="5" eb="6">
      <t>ナド</t>
    </rPh>
    <phoneticPr fontId="3"/>
  </si>
  <si>
    <t>(1) 試作実験の内容　（写真も貼付）　※試作実験した場合</t>
    <rPh sb="4" eb="6">
      <t>シサク</t>
    </rPh>
    <rPh sb="6" eb="8">
      <t>ジッケン</t>
    </rPh>
    <rPh sb="9" eb="11">
      <t>ナイヨウ</t>
    </rPh>
    <rPh sb="13" eb="15">
      <t>シャシン</t>
    </rPh>
    <rPh sb="16" eb="17">
      <t>ハ</t>
    </rPh>
    <rPh sb="17" eb="18">
      <t>ツ</t>
    </rPh>
    <rPh sb="21" eb="23">
      <t>シサク</t>
    </rPh>
    <rPh sb="23" eb="25">
      <t>ジッケン</t>
    </rPh>
    <rPh sb="27" eb="29">
      <t>バアイ</t>
    </rPh>
    <phoneticPr fontId="3"/>
  </si>
  <si>
    <t>補助対象経費が発生している実験・調査等は、結果レポートを添付すること。</t>
    <rPh sb="0" eb="2">
      <t>ホジョ</t>
    </rPh>
    <rPh sb="2" eb="4">
      <t>タイショウ</t>
    </rPh>
    <rPh sb="4" eb="6">
      <t>ケイヒ</t>
    </rPh>
    <rPh sb="7" eb="9">
      <t>ハッセイ</t>
    </rPh>
    <rPh sb="13" eb="15">
      <t>ジッケン</t>
    </rPh>
    <rPh sb="16" eb="18">
      <t>チョウサ</t>
    </rPh>
    <rPh sb="18" eb="19">
      <t>ナド</t>
    </rPh>
    <rPh sb="21" eb="23">
      <t>ケッカ</t>
    </rPh>
    <rPh sb="28" eb="30">
      <t>テンプ</t>
    </rPh>
    <phoneticPr fontId="3"/>
  </si>
  <si>
    <t>(5) 今後の計画・戦略</t>
    <rPh sb="4" eb="6">
      <t>コンゴ</t>
    </rPh>
    <rPh sb="7" eb="9">
      <t>ケイカク</t>
    </rPh>
    <rPh sb="10" eb="12">
      <t>センリャク</t>
    </rPh>
    <phoneticPr fontId="3"/>
  </si>
  <si>
    <t>課題改善方向検証・商品改善支援</t>
    <rPh sb="0" eb="2">
      <t>カダイ</t>
    </rPh>
    <rPh sb="2" eb="4">
      <t>カイゼン</t>
    </rPh>
    <rPh sb="4" eb="6">
      <t>ホウコウ</t>
    </rPh>
    <rPh sb="6" eb="8">
      <t>ケンショウ</t>
    </rPh>
    <rPh sb="9" eb="11">
      <t>ショウヒン</t>
    </rPh>
    <rPh sb="11" eb="13">
      <t>カイゼン</t>
    </rPh>
    <rPh sb="13" eb="15">
      <t>シエン</t>
    </rPh>
    <phoneticPr fontId="3"/>
  </si>
  <si>
    <t>課題改善方向性検証・商品改善支援</t>
    <rPh sb="0" eb="2">
      <t>カダイ</t>
    </rPh>
    <rPh sb="2" eb="4">
      <t>カイゼン</t>
    </rPh>
    <rPh sb="4" eb="7">
      <t>ホウコウセイ</t>
    </rPh>
    <rPh sb="7" eb="9">
      <t>ケンショウ</t>
    </rPh>
    <rPh sb="10" eb="12">
      <t>ショウヒ</t>
    </rPh>
    <rPh sb="12" eb="14">
      <t>カイゼン</t>
    </rPh>
    <rPh sb="14" eb="16">
      <t>シエ</t>
    </rPh>
    <phoneticPr fontId="3"/>
  </si>
  <si>
    <t>事　業　成　果　報　告　書　（課題改善方向検証・商品改善支援）</t>
    <rPh sb="0" eb="1">
      <t>コト</t>
    </rPh>
    <rPh sb="2" eb="3">
      <t>ギョウ</t>
    </rPh>
    <rPh sb="4" eb="5">
      <t>シゲル</t>
    </rPh>
    <rPh sb="6" eb="7">
      <t>ハタシ</t>
    </rPh>
    <rPh sb="8" eb="9">
      <t>ホウ</t>
    </rPh>
    <rPh sb="10" eb="11">
      <t>コク</t>
    </rPh>
    <rPh sb="12" eb="13">
      <t>ショ</t>
    </rPh>
    <rPh sb="15" eb="17">
      <t>カダイ</t>
    </rPh>
    <rPh sb="17" eb="19">
      <t>カイゼン</t>
    </rPh>
    <rPh sb="19" eb="21">
      <t>ホウコウ</t>
    </rPh>
    <rPh sb="21" eb="23">
      <t>ケンショウ</t>
    </rPh>
    <rPh sb="24" eb="26">
      <t>ショウヒン</t>
    </rPh>
    <rPh sb="26" eb="28">
      <t>カイゼン</t>
    </rPh>
    <rPh sb="28" eb="30">
      <t>シエン</t>
    </rPh>
    <phoneticPr fontId="3"/>
  </si>
  <si>
    <t>（2）流通事業者・消費者調査結果　※調査した場合</t>
    <rPh sb="3" eb="5">
      <t>リュウツウ</t>
    </rPh>
    <rPh sb="5" eb="8">
      <t>ジギョウシャ</t>
    </rPh>
    <rPh sb="9" eb="12">
      <t>ショウヒシャ</t>
    </rPh>
    <rPh sb="12" eb="14">
      <t>チョウサ</t>
    </rPh>
    <rPh sb="14" eb="16">
      <t>ケッカ</t>
    </rPh>
    <rPh sb="18" eb="20">
      <t>チョウサ</t>
    </rPh>
    <rPh sb="22" eb="24">
      <t>バアイ</t>
    </rPh>
    <phoneticPr fontId="3"/>
  </si>
  <si>
    <t>(3) 改善内容　（商品写真も貼付）　※商品改善した場合</t>
    <rPh sb="4" eb="6">
      <t>カイゼン</t>
    </rPh>
    <rPh sb="6" eb="8">
      <t>ナイヨウ</t>
    </rPh>
    <rPh sb="10" eb="12">
      <t>ショウヒ</t>
    </rPh>
    <rPh sb="12" eb="14">
      <t>シャシン</t>
    </rPh>
    <rPh sb="15" eb="16">
      <t>ハ</t>
    </rPh>
    <rPh sb="16" eb="17">
      <t>ツ</t>
    </rPh>
    <rPh sb="20" eb="22">
      <t>ショウヒン</t>
    </rPh>
    <rPh sb="22" eb="24">
      <t>カイゼン</t>
    </rPh>
    <rPh sb="26" eb="28">
      <t>バアイ</t>
    </rPh>
    <phoneticPr fontId="3"/>
  </si>
  <si>
    <t>(4) 実験結果又は改善商品に対する消費者・流通関係者・社員等の評価</t>
    <rPh sb="4" eb="6">
      <t>ジッケン</t>
    </rPh>
    <rPh sb="6" eb="8">
      <t>ケッカ</t>
    </rPh>
    <rPh sb="8" eb="9">
      <t>マタ</t>
    </rPh>
    <rPh sb="10" eb="12">
      <t>カイゼン</t>
    </rPh>
    <rPh sb="12" eb="14">
      <t>ショウヒ</t>
    </rPh>
    <rPh sb="15" eb="16">
      <t>タイ</t>
    </rPh>
    <rPh sb="18" eb="21">
      <t>ショウヒシャ</t>
    </rPh>
    <rPh sb="22" eb="24">
      <t>リュウツウ</t>
    </rPh>
    <rPh sb="24" eb="27">
      <t>カンケイシャ</t>
    </rPh>
    <rPh sb="28" eb="30">
      <t>シャイン</t>
    </rPh>
    <rPh sb="30" eb="31">
      <t>ナド</t>
    </rPh>
    <rPh sb="32" eb="34">
      <t>ヒョウカ</t>
    </rPh>
    <phoneticPr fontId="3"/>
  </si>
  <si>
    <t>調査、実験、試食の場など、補助経費が発生している場面の実施状況がわかる写真（カラー）を添付すること。</t>
    <rPh sb="0" eb="2">
      <t>チョウサ</t>
    </rPh>
    <rPh sb="3" eb="5">
      <t>ジッケン</t>
    </rPh>
    <rPh sb="6" eb="8">
      <t>シショク</t>
    </rPh>
    <rPh sb="9" eb="10">
      <t>バ</t>
    </rPh>
    <rPh sb="15" eb="17">
      <t>ケイヒ</t>
    </rPh>
    <rPh sb="24" eb="26">
      <t>バメン</t>
    </rPh>
    <rPh sb="27" eb="29">
      <t>ジッシ</t>
    </rPh>
    <rPh sb="29" eb="31">
      <t>ジョウキョウ</t>
    </rPh>
    <rPh sb="35" eb="37">
      <t>シャシン</t>
    </rPh>
    <rPh sb="43" eb="45">
      <t>テンプ</t>
    </rPh>
    <phoneticPr fontId="3"/>
  </si>
  <si>
    <t>企　画　書　（課題改善方向検証・商品改善支援）</t>
    <rPh sb="0" eb="1">
      <t>キ</t>
    </rPh>
    <rPh sb="2" eb="3">
      <t>ガ</t>
    </rPh>
    <rPh sb="4" eb="5">
      <t>ショ</t>
    </rPh>
    <rPh sb="7" eb="9">
      <t>カダイ</t>
    </rPh>
    <rPh sb="9" eb="11">
      <t>カイゼン</t>
    </rPh>
    <rPh sb="11" eb="13">
      <t>ホウコウ</t>
    </rPh>
    <rPh sb="13" eb="15">
      <t>ケンショウ</t>
    </rPh>
    <rPh sb="16" eb="18">
      <t>ショウヒン</t>
    </rPh>
    <rPh sb="18" eb="20">
      <t>カイゼン</t>
    </rPh>
    <rPh sb="20" eb="22">
      <t>シエン</t>
    </rPh>
    <phoneticPr fontId="3"/>
  </si>
  <si>
    <r>
      <t>補助対象経費×１/２</t>
    </r>
    <r>
      <rPr>
        <sz val="8"/>
        <rFont val="ＭＳ Ｐ明朝"/>
        <family val="1"/>
        <charset val="128"/>
      </rPr>
      <t xml:space="preserve">
※小数点以下切り捨て</t>
    </r>
    <rPh sb="0" eb="2">
      <t>ホジョ</t>
    </rPh>
    <rPh sb="2" eb="4">
      <t>タイショウ</t>
    </rPh>
    <rPh sb="4" eb="6">
      <t>ケイヒ</t>
    </rPh>
    <rPh sb="12" eb="15">
      <t>ショウスウテン</t>
    </rPh>
    <rPh sb="15" eb="17">
      <t>イカ</t>
    </rPh>
    <rPh sb="17" eb="18">
      <t>キ</t>
    </rPh>
    <rPh sb="19" eb="20">
      <t>ス</t>
    </rPh>
    <phoneticPr fontId="3"/>
  </si>
  <si>
    <r>
      <t xml:space="preserve">補助対象経費
</t>
    </r>
    <r>
      <rPr>
        <sz val="8"/>
        <rFont val="ＭＳ Ｐ明朝"/>
        <family val="1"/>
        <charset val="128"/>
      </rPr>
      <t>（　）は税込金額</t>
    </r>
    <rPh sb="0" eb="2">
      <t>ホジョ</t>
    </rPh>
    <rPh sb="2" eb="4">
      <t>タイショウ</t>
    </rPh>
    <rPh sb="4" eb="6">
      <t>ケイヒ</t>
    </rPh>
    <rPh sb="11" eb="13">
      <t>ゼイコ</t>
    </rPh>
    <rPh sb="13" eb="15">
      <t>キンガク</t>
    </rPh>
    <phoneticPr fontId="3"/>
  </si>
  <si>
    <t>流通事業者・消費者調査費</t>
    <rPh sb="0" eb="2">
      <t>リュウツウ</t>
    </rPh>
    <rPh sb="2" eb="5">
      <t>ジギョウシャ</t>
    </rPh>
    <rPh sb="6" eb="9">
      <t>ショウヒシャ</t>
    </rPh>
    <rPh sb="9" eb="12">
      <t>チョウサヒ</t>
    </rPh>
    <phoneticPr fontId="3"/>
  </si>
  <si>
    <t>支払先</t>
    <rPh sb="0" eb="2">
      <t>シハラ</t>
    </rPh>
    <rPh sb="2" eb="3">
      <t>サキ</t>
    </rPh>
    <phoneticPr fontId="3"/>
  </si>
  <si>
    <t>税込み</t>
    <rPh sb="0" eb="2">
      <t>ゼイコ</t>
    </rPh>
    <phoneticPr fontId="3"/>
  </si>
  <si>
    <t>消費税</t>
    <rPh sb="0" eb="3">
      <t>ショウヒゼイ</t>
    </rPh>
    <phoneticPr fontId="3"/>
  </si>
  <si>
    <t>税抜き</t>
    <rPh sb="0" eb="2">
      <t>ゼイヌ</t>
    </rPh>
    <phoneticPr fontId="3"/>
  </si>
  <si>
    <t>内容</t>
    <rPh sb="0" eb="2">
      <t>ナイヨウ</t>
    </rPh>
    <phoneticPr fontId="3"/>
  </si>
  <si>
    <t>振込日</t>
    <rPh sb="0" eb="1">
      <t>フ</t>
    </rPh>
    <rPh sb="1" eb="2">
      <t>コ</t>
    </rPh>
    <rPh sb="2" eb="3">
      <t>ヒ</t>
    </rPh>
    <phoneticPr fontId="3"/>
  </si>
  <si>
    <t>経費一覧</t>
    <rPh sb="0" eb="2">
      <t>ケイヒ</t>
    </rPh>
    <rPh sb="2" eb="4">
      <t>イチラン</t>
    </rPh>
    <phoneticPr fontId="3"/>
  </si>
  <si>
    <t>課題改善方向検証・商品改善支援</t>
    <rPh sb="0" eb="2">
      <t>カダイ</t>
    </rPh>
    <rPh sb="2" eb="4">
      <t>カイゼン</t>
    </rPh>
    <rPh sb="4" eb="6">
      <t>ホウコウ</t>
    </rPh>
    <rPh sb="6" eb="8">
      <t>ケンショウ</t>
    </rPh>
    <rPh sb="9" eb="11">
      <t>ショウヒ</t>
    </rPh>
    <rPh sb="11" eb="13">
      <t>カイゼン</t>
    </rPh>
    <rPh sb="13" eb="15">
      <t>シエ</t>
    </rPh>
    <phoneticPr fontId="3"/>
  </si>
  <si>
    <t>流通事業者・消費者調査費</t>
    <rPh sb="0" eb="2">
      <t>リュウツウ</t>
    </rPh>
    <rPh sb="2" eb="5">
      <t>ジギョウシャ</t>
    </rPh>
    <rPh sb="6" eb="9">
      <t>ショウヒシャ</t>
    </rPh>
    <rPh sb="9" eb="11">
      <t>チョウサ</t>
    </rPh>
    <rPh sb="11" eb="12">
      <t>ヒ</t>
    </rPh>
    <phoneticPr fontId="3"/>
  </si>
  <si>
    <t>(1)　実施期間</t>
    <rPh sb="4" eb="6">
      <t>ジッシ</t>
    </rPh>
    <rPh sb="6" eb="8">
      <t>キカン</t>
    </rPh>
    <phoneticPr fontId="3"/>
  </si>
  <si>
    <t>(2)　現商品の特徴、顧客、市場における位置づけ</t>
    <rPh sb="4" eb="5">
      <t>ゲン</t>
    </rPh>
    <rPh sb="5" eb="7">
      <t>ショウヒン</t>
    </rPh>
    <rPh sb="8" eb="10">
      <t>トクチョウ</t>
    </rPh>
    <rPh sb="11" eb="13">
      <t>コキャク</t>
    </rPh>
    <rPh sb="14" eb="16">
      <t>イチバ</t>
    </rPh>
    <rPh sb="20" eb="22">
      <t>イチ</t>
    </rPh>
    <phoneticPr fontId="3"/>
  </si>
  <si>
    <t>(3)　課題把握又は改善が必要となった背景・理由</t>
    <rPh sb="4" eb="6">
      <t>カダイ</t>
    </rPh>
    <rPh sb="6" eb="8">
      <t>ハアク</t>
    </rPh>
    <rPh sb="8" eb="9">
      <t>マタ</t>
    </rPh>
    <rPh sb="10" eb="12">
      <t>カイゼン</t>
    </rPh>
    <rPh sb="13" eb="15">
      <t>ヒツヨウ</t>
    </rPh>
    <rPh sb="19" eb="21">
      <t>ハイケイ</t>
    </rPh>
    <rPh sb="22" eb="24">
      <t>リユウ</t>
    </rPh>
    <phoneticPr fontId="3"/>
  </si>
  <si>
    <t>(4)　試作実験等検証方法　※試作実験する場合</t>
    <rPh sb="4" eb="6">
      <t>シサク</t>
    </rPh>
    <rPh sb="6" eb="8">
      <t>ジッケン</t>
    </rPh>
    <rPh sb="8" eb="9">
      <t>ナド</t>
    </rPh>
    <rPh sb="9" eb="11">
      <t>ケンショウ</t>
    </rPh>
    <rPh sb="11" eb="13">
      <t>ホウホウ</t>
    </rPh>
    <rPh sb="15" eb="17">
      <t>シサク</t>
    </rPh>
    <rPh sb="17" eb="19">
      <t>ジッケン</t>
    </rPh>
    <rPh sb="21" eb="23">
      <t>バアイ</t>
    </rPh>
    <phoneticPr fontId="3"/>
  </si>
  <si>
    <t>(5)　流通事業者・消費者調査計画　※調査する場合</t>
    <rPh sb="4" eb="6">
      <t>リュウツウ</t>
    </rPh>
    <rPh sb="6" eb="9">
      <t>ジギョウシャ</t>
    </rPh>
    <rPh sb="10" eb="13">
      <t>ショウヒシャ</t>
    </rPh>
    <rPh sb="13" eb="15">
      <t>チョウサ</t>
    </rPh>
    <rPh sb="15" eb="17">
      <t>ケイカク</t>
    </rPh>
    <rPh sb="19" eb="21">
      <t>チョウサ</t>
    </rPh>
    <rPh sb="23" eb="25">
      <t>バアイ</t>
    </rPh>
    <phoneticPr fontId="3"/>
  </si>
  <si>
    <t>(6)　商品改善内容　（写真・イメージ等も貼付）　※商品改善する場合</t>
    <rPh sb="4" eb="6">
      <t>ショウヒン</t>
    </rPh>
    <rPh sb="6" eb="8">
      <t>カイゼン</t>
    </rPh>
    <rPh sb="8" eb="10">
      <t>ナイヨウ</t>
    </rPh>
    <rPh sb="12" eb="14">
      <t>シャシン</t>
    </rPh>
    <rPh sb="19" eb="20">
      <t>トウ</t>
    </rPh>
    <rPh sb="21" eb="22">
      <t>ハ</t>
    </rPh>
    <rPh sb="22" eb="23">
      <t>ツ</t>
    </rPh>
    <rPh sb="26" eb="28">
      <t>ショウヒン</t>
    </rPh>
    <rPh sb="28" eb="30">
      <t>カイゼン</t>
    </rPh>
    <rPh sb="32" eb="34">
      <t>バアイ</t>
    </rPh>
    <phoneticPr fontId="3"/>
  </si>
  <si>
    <t>(7)　実施体制</t>
    <rPh sb="4" eb="6">
      <t>ジッシ</t>
    </rPh>
    <rPh sb="6" eb="8">
      <t>タイセイ</t>
    </rPh>
    <phoneticPr fontId="3"/>
  </si>
  <si>
    <t>令和</t>
    <rPh sb="0" eb="2">
      <t>レイワ</t>
    </rPh>
    <phoneticPr fontId="3"/>
  </si>
  <si>
    <t>※　流通事業者・消費者調査を実施する場合は、アンケート（案）を添付すること。</t>
    <rPh sb="2" eb="4">
      <t>リュウツウ</t>
    </rPh>
    <rPh sb="4" eb="6">
      <t>ジギョウ</t>
    </rPh>
    <rPh sb="6" eb="7">
      <t>シャ</t>
    </rPh>
    <rPh sb="8" eb="11">
      <t>ショウヒシャ</t>
    </rPh>
    <rPh sb="11" eb="13">
      <t>チョウサ</t>
    </rPh>
    <rPh sb="14" eb="16">
      <t>ジッシ</t>
    </rPh>
    <rPh sb="18" eb="20">
      <t>バアイ</t>
    </rPh>
    <rPh sb="28" eb="29">
      <t>アン</t>
    </rPh>
    <rPh sb="31" eb="33">
      <t>テンプ</t>
    </rPh>
    <phoneticPr fontId="3"/>
  </si>
  <si>
    <t>令和    　年　　月　　日</t>
    <rPh sb="0" eb="1">
      <t>レイ</t>
    </rPh>
    <rPh sb="1" eb="2">
      <t>カズ</t>
    </rPh>
    <rPh sb="7" eb="8">
      <t>ネン</t>
    </rPh>
    <phoneticPr fontId="3"/>
  </si>
  <si>
    <t>令和　　年　　月　　日</t>
    <rPh sb="0" eb="2">
      <t>レイワ</t>
    </rPh>
    <rPh sb="4" eb="5">
      <t>ネン</t>
    </rPh>
    <rPh sb="7" eb="8">
      <t>ガツ</t>
    </rPh>
    <rPh sb="10" eb="11">
      <t>ニチ</t>
    </rPh>
    <phoneticPr fontId="3"/>
  </si>
  <si>
    <t>～</t>
    <phoneticPr fontId="3"/>
  </si>
  <si>
    <t>令和　　年　　月　　日</t>
    <phoneticPr fontId="3"/>
  </si>
  <si>
    <t>　令和２年度県産品拡大展開総合支援事業補助金の交付を受けたいので、沖縄県補助金等の交付に関する規則（昭和47年沖縄県規則第102号）第３条の規程に基づき、下記のとおり申請します。</t>
    <rPh sb="1" eb="2">
      <t>レイ</t>
    </rPh>
    <rPh sb="2" eb="3">
      <t>カズ</t>
    </rPh>
    <rPh sb="4" eb="6">
      <t>ネンド</t>
    </rPh>
    <rPh sb="5" eb="6">
      <t>ド</t>
    </rPh>
    <rPh sb="6" eb="7">
      <t>ケン</t>
    </rPh>
    <rPh sb="7" eb="9">
      <t>サンピン</t>
    </rPh>
    <rPh sb="9" eb="11">
      <t>カクダイ</t>
    </rPh>
    <rPh sb="11" eb="13">
      <t>テンカイ</t>
    </rPh>
    <rPh sb="13" eb="15">
      <t>ソウゴウ</t>
    </rPh>
    <rPh sb="15" eb="17">
      <t>シエン</t>
    </rPh>
    <rPh sb="17" eb="19">
      <t>ジギョウ</t>
    </rPh>
    <rPh sb="19" eb="22">
      <t>ホジョキン</t>
    </rPh>
    <rPh sb="23" eb="25">
      <t>コウフ</t>
    </rPh>
    <rPh sb="26" eb="27">
      <t>ウ</t>
    </rPh>
    <rPh sb="33" eb="36">
      <t>オキナワケン</t>
    </rPh>
    <rPh sb="36" eb="39">
      <t>ホジョキン</t>
    </rPh>
    <rPh sb="39" eb="40">
      <t>トウ</t>
    </rPh>
    <phoneticPr fontId="3"/>
  </si>
  <si>
    <t>令和２年度県産品拡大展開総合支援事業補助金交付申請書</t>
    <rPh sb="0" eb="2">
      <t>レイワ</t>
    </rPh>
    <rPh sb="3" eb="5">
      <t>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</si>
  <si>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補助対象額を算出する場合には、補助対象経費ごとの合算額に乗じるものとし、当該額に１円未満の端数が生じた場合は切り捨てとする（補助対象経費ごとに計算）。</t>
    <rPh sb="0" eb="2">
      <t>ホジョ</t>
    </rPh>
    <rPh sb="2" eb="5">
      <t>タイショウガク</t>
    </rPh>
    <rPh sb="6" eb="8">
      <t>サンシュツ</t>
    </rPh>
    <rPh sb="10" eb="12">
      <t>バアイ</t>
    </rPh>
    <rPh sb="15" eb="17">
      <t>ホジョ</t>
    </rPh>
    <rPh sb="17" eb="19">
      <t>タイショウ</t>
    </rPh>
    <rPh sb="19" eb="21">
      <t>ケイヒ</t>
    </rPh>
    <rPh sb="24" eb="27">
      <t>ガッサンガク</t>
    </rPh>
    <rPh sb="28" eb="29">
      <t>ジョウ</t>
    </rPh>
    <rPh sb="36" eb="38">
      <t>トウガイ</t>
    </rPh>
    <rPh sb="38" eb="39">
      <t>ガク</t>
    </rPh>
    <rPh sb="41" eb="44">
      <t>エンミマン</t>
    </rPh>
    <phoneticPr fontId="3"/>
  </si>
  <si>
    <t>令和２年度県産品拡大展開総合支援事業補助金実績報告書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</si>
  <si>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令和 　　年　　月　　日</t>
    <rPh sb="0" eb="1">
      <t>レイ</t>
    </rPh>
    <rPh sb="1" eb="2">
      <t>カズ</t>
    </rPh>
    <rPh sb="5" eb="6">
      <t>ネン</t>
    </rPh>
    <phoneticPr fontId="3"/>
  </si>
  <si>
    <t>条の規程に基づき、下記のとおり報告します。</t>
    <rPh sb="0" eb="1">
      <t>ジョウ</t>
    </rPh>
    <rPh sb="2" eb="4">
      <t>キテイ</t>
    </rPh>
    <rPh sb="5" eb="6">
      <t>モト</t>
    </rPh>
    <rPh sb="9" eb="11">
      <t>カキ</t>
    </rPh>
    <rPh sb="15" eb="17">
      <t>ホウコク</t>
    </rPh>
    <phoneticPr fontId="3"/>
  </si>
  <si>
    <t>補助金の実績額は、実際に負担した額（消費税等仕入交互税額を減額）を記載し、(　）内は消費税込みの金額を記載すること。</t>
    <rPh sb="0" eb="3">
      <t>ホジョキン</t>
    </rPh>
    <rPh sb="4" eb="7">
      <t>ジッセキガク</t>
    </rPh>
    <rPh sb="9" eb="11">
      <t>ジッサイ</t>
    </rPh>
    <rPh sb="12" eb="14">
      <t>フタン</t>
    </rPh>
    <rPh sb="16" eb="17">
      <t>ガク</t>
    </rPh>
    <rPh sb="18" eb="21">
      <t>ショウヒゼイ</t>
    </rPh>
    <rPh sb="21" eb="22">
      <t>トウ</t>
    </rPh>
    <rPh sb="22" eb="24">
      <t>シイ</t>
    </rPh>
    <rPh sb="24" eb="26">
      <t>コウゴ</t>
    </rPh>
    <rPh sb="26" eb="28">
      <t>ゼイガク</t>
    </rPh>
    <rPh sb="29" eb="31">
      <t>ゲンガク</t>
    </rPh>
    <rPh sb="33" eb="35">
      <t>キサイ</t>
    </rPh>
    <rPh sb="40" eb="41">
      <t>ナイ</t>
    </rPh>
    <rPh sb="42" eb="45">
      <t>ショウヒゼイ</t>
    </rPh>
    <rPh sb="45" eb="46">
      <t>コ</t>
    </rPh>
    <phoneticPr fontId="3"/>
  </si>
  <si>
    <t>令和２年度県産品拡大展開総合支援事業補助金実績報告書</t>
    <rPh sb="0" eb="2">
      <t>レイワ</t>
    </rPh>
    <rPh sb="3" eb="5">
      <t>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</si>
  <si>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令和２年度県産品拡大展開総合支援事業補助金交付申請書</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</si>
  <si>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    　年　　月　　日</t>
  </si>
  <si>
    <t>（商品改善）</t>
    <rPh sb="1" eb="3">
      <t>ショウヒン</t>
    </rPh>
    <rPh sb="3" eb="5">
      <t>カイゼン</t>
    </rPh>
    <phoneticPr fontId="36"/>
  </si>
  <si>
    <t>公社NO</t>
    <rPh sb="0" eb="2">
      <t>コウシャ</t>
    </rPh>
    <phoneticPr fontId="38"/>
  </si>
  <si>
    <t>事業者名</t>
    <phoneticPr fontId="36"/>
  </si>
  <si>
    <t xml:space="preserve">実施内容
（改善内容）
</t>
    <rPh sb="0" eb="2">
      <t>ジッシ</t>
    </rPh>
    <rPh sb="2" eb="4">
      <t>ナイヨウ</t>
    </rPh>
    <rPh sb="6" eb="8">
      <t>カイゼン</t>
    </rPh>
    <rPh sb="8" eb="10">
      <t>ナイヨウ</t>
    </rPh>
    <phoneticPr fontId="36"/>
  </si>
  <si>
    <t>実施期間</t>
    <rPh sb="0" eb="2">
      <t>ジッシ</t>
    </rPh>
    <rPh sb="2" eb="4">
      <t>キカン</t>
    </rPh>
    <phoneticPr fontId="36"/>
  </si>
  <si>
    <t>（　　　　日間）</t>
    <rPh sb="5" eb="7">
      <t>ニチカン</t>
    </rPh>
    <phoneticPr fontId="3"/>
  </si>
  <si>
    <t>アンケート回答者</t>
    <rPh sb="5" eb="7">
      <t>カイトウ</t>
    </rPh>
    <rPh sb="7" eb="8">
      <t>シャ</t>
    </rPh>
    <phoneticPr fontId="38"/>
  </si>
  <si>
    <t>（ 氏名 ）</t>
    <rPh sb="2" eb="4">
      <t>シメイ</t>
    </rPh>
    <phoneticPr fontId="36"/>
  </si>
  <si>
    <t>補助事業実施による主な成果および該当するものに✔印で回答ください。</t>
    <rPh sb="0" eb="2">
      <t>ホジョ</t>
    </rPh>
    <rPh sb="2" eb="4">
      <t>ジギョウ</t>
    </rPh>
    <rPh sb="4" eb="6">
      <t>ジッシ</t>
    </rPh>
    <rPh sb="9" eb="10">
      <t>オモ</t>
    </rPh>
    <rPh sb="11" eb="13">
      <t>セイカ</t>
    </rPh>
    <rPh sb="16" eb="18">
      <t>ガイトウ</t>
    </rPh>
    <rPh sb="24" eb="25">
      <t>シルシ</t>
    </rPh>
    <rPh sb="26" eb="28">
      <t>カイトウ</t>
    </rPh>
    <phoneticPr fontId="38"/>
  </si>
  <si>
    <t>（1）主な成約</t>
    <rPh sb="3" eb="4">
      <t>オモ</t>
    </rPh>
    <rPh sb="5" eb="7">
      <t>セイヤク</t>
    </rPh>
    <phoneticPr fontId="36"/>
  </si>
  <si>
    <t>（2）主な成約見込み</t>
    <rPh sb="3" eb="4">
      <t>オモ</t>
    </rPh>
    <rPh sb="5" eb="7">
      <t>セイヤク</t>
    </rPh>
    <rPh sb="7" eb="9">
      <t>ミコ</t>
    </rPh>
    <phoneticPr fontId="36"/>
  </si>
  <si>
    <t>県外流通事業者名</t>
    <rPh sb="0" eb="2">
      <t>ケンガイ</t>
    </rPh>
    <rPh sb="2" eb="4">
      <t>リュウツウ</t>
    </rPh>
    <rPh sb="4" eb="7">
      <t>ジギョウシャ</t>
    </rPh>
    <rPh sb="7" eb="8">
      <t>メイ</t>
    </rPh>
    <phoneticPr fontId="36"/>
  </si>
  <si>
    <t>成約額</t>
    <rPh sb="0" eb="2">
      <t>セイヤク</t>
    </rPh>
    <rPh sb="2" eb="3">
      <t>ガク</t>
    </rPh>
    <phoneticPr fontId="36"/>
  </si>
  <si>
    <t>円</t>
    <rPh sb="0" eb="1">
      <t>エン</t>
    </rPh>
    <phoneticPr fontId="36"/>
  </si>
  <si>
    <t>合計</t>
    <rPh sb="0" eb="2">
      <t>ゴウケイ</t>
    </rPh>
    <phoneticPr fontId="36"/>
  </si>
  <si>
    <t>(3)商品改善後の状況について</t>
    <rPh sb="3" eb="5">
      <t>ショウヒン</t>
    </rPh>
    <rPh sb="5" eb="7">
      <t>カイゼン</t>
    </rPh>
    <rPh sb="7" eb="8">
      <t>ゴ</t>
    </rPh>
    <rPh sb="9" eb="11">
      <t>ジョウキョウ</t>
    </rPh>
    <phoneticPr fontId="36"/>
  </si>
  <si>
    <t>①新しい販路・取引につながった</t>
    <rPh sb="1" eb="2">
      <t>アタラ</t>
    </rPh>
    <rPh sb="4" eb="6">
      <t>ハンロ</t>
    </rPh>
    <rPh sb="7" eb="9">
      <t>トリヒキ</t>
    </rPh>
    <phoneticPr fontId="36"/>
  </si>
  <si>
    <t>②商品の商談が増えた</t>
    <rPh sb="1" eb="3">
      <t>ショウヒン</t>
    </rPh>
    <rPh sb="4" eb="6">
      <t>ショウダン</t>
    </rPh>
    <rPh sb="7" eb="8">
      <t>フ</t>
    </rPh>
    <phoneticPr fontId="36"/>
  </si>
  <si>
    <t>③その他（　　　　　　　　　　　　　　　　　　　　　）</t>
    <rPh sb="3" eb="4">
      <t>タ</t>
    </rPh>
    <phoneticPr fontId="36"/>
  </si>
  <si>
    <t>(４)商品改善前と改善後での売上額について</t>
    <rPh sb="3" eb="5">
      <t>ショウヒン</t>
    </rPh>
    <rPh sb="5" eb="7">
      <t>カイゼン</t>
    </rPh>
    <rPh sb="7" eb="8">
      <t>マエ</t>
    </rPh>
    <rPh sb="9" eb="11">
      <t>カイゼン</t>
    </rPh>
    <rPh sb="11" eb="12">
      <t>ゴ</t>
    </rPh>
    <rPh sb="14" eb="16">
      <t>ウリアゲ</t>
    </rPh>
    <rPh sb="16" eb="17">
      <t>ガク</t>
    </rPh>
    <phoneticPr fontId="36"/>
  </si>
  <si>
    <t>①売上が増加した</t>
    <rPh sb="1" eb="3">
      <t>ウリアゲ</t>
    </rPh>
    <rPh sb="4" eb="6">
      <t>ゾウカ</t>
    </rPh>
    <phoneticPr fontId="36"/>
  </si>
  <si>
    <t>②変化なし</t>
    <rPh sb="1" eb="3">
      <t>ヘンカ</t>
    </rPh>
    <phoneticPr fontId="36"/>
  </si>
  <si>
    <t>③売上が減少した</t>
    <rPh sb="1" eb="3">
      <t>ウリアゲ</t>
    </rPh>
    <rPh sb="4" eb="6">
      <t>ゲンショウ</t>
    </rPh>
    <phoneticPr fontId="36"/>
  </si>
  <si>
    <t>④その他（　　　　　　　　　　　　　　　　　　　　　　）</t>
    <rPh sb="3" eb="4">
      <t>タ</t>
    </rPh>
    <phoneticPr fontId="36"/>
  </si>
  <si>
    <t>事業の満足度及び効果当について（該当するものに✔印でお答えください。複数回答可）</t>
    <rPh sb="0" eb="2">
      <t>ジギョウ</t>
    </rPh>
    <rPh sb="3" eb="6">
      <t>マンゾクド</t>
    </rPh>
    <rPh sb="6" eb="7">
      <t>オヨ</t>
    </rPh>
    <rPh sb="8" eb="10">
      <t>コウカ</t>
    </rPh>
    <rPh sb="10" eb="11">
      <t>トウ</t>
    </rPh>
    <rPh sb="16" eb="18">
      <t>ガイトウ</t>
    </rPh>
    <rPh sb="24" eb="25">
      <t>シルシ</t>
    </rPh>
    <rPh sb="27" eb="28">
      <t>コタ</t>
    </rPh>
    <rPh sb="34" eb="36">
      <t>フクスウ</t>
    </rPh>
    <rPh sb="36" eb="38">
      <t>カイトウ</t>
    </rPh>
    <rPh sb="38" eb="39">
      <t>カ</t>
    </rPh>
    <phoneticPr fontId="38"/>
  </si>
  <si>
    <t>(1) 支援の内容に満足していただけましたか。</t>
    <phoneticPr fontId="36"/>
  </si>
  <si>
    <t>① とても満足した</t>
    <phoneticPr fontId="36"/>
  </si>
  <si>
    <t>② 満足した</t>
    <phoneticPr fontId="36"/>
  </si>
  <si>
    <t>③あまり満足できなかった</t>
    <phoneticPr fontId="36"/>
  </si>
  <si>
    <t>④不満足であった</t>
    <phoneticPr fontId="36"/>
  </si>
  <si>
    <t>(2) 支援担当者の対応に満足していただけましたか</t>
    <phoneticPr fontId="36"/>
  </si>
  <si>
    <t>(3) 支援を受けて効果はありましたか。</t>
    <phoneticPr fontId="36"/>
  </si>
  <si>
    <t>①大いに効果があった</t>
    <phoneticPr fontId="36"/>
  </si>
  <si>
    <t>②効果があった</t>
    <phoneticPr fontId="36"/>
  </si>
  <si>
    <t>③あまり効果がなかった</t>
    <phoneticPr fontId="36"/>
  </si>
  <si>
    <t>④効果がなかった</t>
    <phoneticPr fontId="36"/>
  </si>
  <si>
    <t>(4) どのような効果がありましたか。（複数回答可）</t>
    <rPh sb="9" eb="11">
      <t>コウカ</t>
    </rPh>
    <rPh sb="20" eb="22">
      <t>フクスウ</t>
    </rPh>
    <rPh sb="22" eb="24">
      <t>カイトウ</t>
    </rPh>
    <rPh sb="24" eb="25">
      <t>カ</t>
    </rPh>
    <phoneticPr fontId="36"/>
  </si>
  <si>
    <t>①売上の向上</t>
    <rPh sb="1" eb="3">
      <t>ウリアゲ</t>
    </rPh>
    <rPh sb="4" eb="6">
      <t>コウジョウ</t>
    </rPh>
    <phoneticPr fontId="36"/>
  </si>
  <si>
    <t>②利益の増加</t>
    <rPh sb="1" eb="3">
      <t>リエキ</t>
    </rPh>
    <rPh sb="4" eb="6">
      <t>ゾウカ</t>
    </rPh>
    <phoneticPr fontId="36"/>
  </si>
  <si>
    <t>③財務・資金繰りの改善</t>
    <rPh sb="1" eb="3">
      <t>ザイム</t>
    </rPh>
    <rPh sb="4" eb="6">
      <t>シキン</t>
    </rPh>
    <rPh sb="6" eb="7">
      <t>ク</t>
    </rPh>
    <rPh sb="9" eb="11">
      <t>カイゼン</t>
    </rPh>
    <phoneticPr fontId="36"/>
  </si>
  <si>
    <t>④販路の開拓</t>
    <rPh sb="1" eb="3">
      <t>ハンロ</t>
    </rPh>
    <rPh sb="4" eb="6">
      <t>カイタク</t>
    </rPh>
    <phoneticPr fontId="36"/>
  </si>
  <si>
    <t>⑤雇用の拡大</t>
    <rPh sb="1" eb="3">
      <t>コヨウ</t>
    </rPh>
    <rPh sb="4" eb="6">
      <t>カクダイ</t>
    </rPh>
    <phoneticPr fontId="36"/>
  </si>
  <si>
    <t>⑥社員の知識・技能の向上</t>
    <rPh sb="1" eb="3">
      <t>シャイン</t>
    </rPh>
    <rPh sb="4" eb="6">
      <t>チシキ</t>
    </rPh>
    <rPh sb="7" eb="9">
      <t>ギノウ</t>
    </rPh>
    <rPh sb="10" eb="12">
      <t>コウジョウ</t>
    </rPh>
    <phoneticPr fontId="36"/>
  </si>
  <si>
    <t>⑦新事業の展開</t>
    <rPh sb="1" eb="4">
      <t>シンジギョウ</t>
    </rPh>
    <rPh sb="5" eb="7">
      <t>テンカイ</t>
    </rPh>
    <phoneticPr fontId="36"/>
  </si>
  <si>
    <t>⑧個別課題の解決</t>
    <rPh sb="1" eb="3">
      <t>コベツ</t>
    </rPh>
    <rPh sb="3" eb="5">
      <t>カダイ</t>
    </rPh>
    <rPh sb="6" eb="8">
      <t>カイケツ</t>
    </rPh>
    <phoneticPr fontId="36"/>
  </si>
  <si>
    <t>⑨顧客満足度の向上</t>
    <rPh sb="1" eb="3">
      <t>コキャク</t>
    </rPh>
    <rPh sb="3" eb="6">
      <t>マンゾクド</t>
    </rPh>
    <rPh sb="7" eb="9">
      <t>コウジョウ</t>
    </rPh>
    <phoneticPr fontId="36"/>
  </si>
  <si>
    <t>⑩その他</t>
    <rPh sb="3" eb="4">
      <t>タ</t>
    </rPh>
    <phoneticPr fontId="36"/>
  </si>
  <si>
    <t>(5) 今後も本事業の支援を受けたいと思いますか。</t>
    <rPh sb="4" eb="6">
      <t>コンゴ</t>
    </rPh>
    <rPh sb="7" eb="8">
      <t>ホン</t>
    </rPh>
    <rPh sb="8" eb="10">
      <t>ジギョウ</t>
    </rPh>
    <rPh sb="11" eb="13">
      <t>シエン</t>
    </rPh>
    <rPh sb="14" eb="15">
      <t>ウ</t>
    </rPh>
    <rPh sb="19" eb="20">
      <t>オモ</t>
    </rPh>
    <phoneticPr fontId="36"/>
  </si>
  <si>
    <t>①継続して受けたい</t>
    <rPh sb="1" eb="3">
      <t>ケイゾク</t>
    </rPh>
    <rPh sb="5" eb="6">
      <t>ウ</t>
    </rPh>
    <phoneticPr fontId="36"/>
  </si>
  <si>
    <t>②機会があれば受けたい</t>
    <rPh sb="1" eb="3">
      <t>キカイ</t>
    </rPh>
    <rPh sb="7" eb="8">
      <t>ウ</t>
    </rPh>
    <phoneticPr fontId="36"/>
  </si>
  <si>
    <t>③分からない</t>
    <rPh sb="1" eb="2">
      <t>ワ</t>
    </rPh>
    <phoneticPr fontId="36"/>
  </si>
  <si>
    <t>④受けたくない</t>
    <rPh sb="1" eb="2">
      <t>ウ</t>
    </rPh>
    <phoneticPr fontId="36"/>
  </si>
  <si>
    <t>(5) その他ご意見・ご要望等ございましたらご記入ください。</t>
    <phoneticPr fontId="36"/>
  </si>
  <si>
    <t>　令和　 年　 月 　日付け達商第　　　　　号で補助金の確定通知のあった補助事業について、県産品拡大展開総合支援事業補助金交付要綱第14条の規定に基づき、下記のとおり請求します。</t>
    <rPh sb="1" eb="3">
      <t>レイワ</t>
    </rPh>
    <rPh sb="5" eb="6">
      <t>ネン</t>
    </rPh>
    <rPh sb="8" eb="9">
      <t>ガツ</t>
    </rPh>
    <rPh sb="11" eb="12">
      <t>ニチ</t>
    </rPh>
    <rPh sb="12" eb="13">
      <t>ヅ</t>
    </rPh>
    <rPh sb="14" eb="15">
      <t>タツ</t>
    </rPh>
    <rPh sb="15" eb="16">
      <t>ショウ</t>
    </rPh>
    <rPh sb="16" eb="17">
      <t>ダイ</t>
    </rPh>
    <rPh sb="22" eb="23">
      <t>ゴウ</t>
    </rPh>
    <rPh sb="24" eb="27">
      <t>ホジョキン</t>
    </rPh>
    <rPh sb="28" eb="30">
      <t>カクテイ</t>
    </rPh>
    <rPh sb="30" eb="32">
      <t>ツウチ</t>
    </rPh>
    <rPh sb="36" eb="38">
      <t>ホジョ</t>
    </rPh>
    <rPh sb="38" eb="40">
      <t>ジギョウ</t>
    </rPh>
    <phoneticPr fontId="3"/>
  </si>
  <si>
    <t>令和２年度県産品拡大展開総合支援事業補助金精算払請求書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</si>
  <si>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令和２年度県産品拡大展開総合支援事業補助金精算払請求書</t>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</si>
  <si>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日程表（スケジュール）</t>
    <rPh sb="0" eb="3">
      <t>ニッテイヒョウ</t>
    </rPh>
    <phoneticPr fontId="3"/>
  </si>
  <si>
    <t>別紙6</t>
    <rPh sb="0" eb="2">
      <t>ベッシ</t>
    </rPh>
    <phoneticPr fontId="3"/>
  </si>
  <si>
    <t>試作品開発・改善費</t>
    <rPh sb="0" eb="3">
      <t>シサクヒン</t>
    </rPh>
    <rPh sb="3" eb="5">
      <t>カイハツ</t>
    </rPh>
    <rPh sb="6" eb="8">
      <t>カイゼン</t>
    </rPh>
    <rPh sb="8" eb="9">
      <t>ヒ</t>
    </rPh>
    <phoneticPr fontId="3"/>
  </si>
  <si>
    <t>担当者及び連絡先</t>
    <rPh sb="3" eb="4">
      <t>オヨ</t>
    </rPh>
    <rPh sb="5" eb="8">
      <t>レンラクサキ</t>
    </rPh>
    <phoneticPr fontId="3"/>
  </si>
  <si>
    <t>１　収入の部の負担区分の欄の「３　その他」の（　　）内には、収入経費の名称を記載すること。（例：参加企業負担金）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6" eb="47">
      <t>レイ</t>
    </rPh>
    <rPh sb="48" eb="50">
      <t>サンカ</t>
    </rPh>
    <rPh sb="50" eb="52">
      <t>キギョウ</t>
    </rPh>
    <rPh sb="52" eb="54">
      <t>フタン</t>
    </rPh>
    <rPh sb="54" eb="55">
      <t>キン</t>
    </rPh>
    <phoneticPr fontId="3"/>
  </si>
  <si>
    <t>実際に負担すると見込まれる額（消費税等仕入控除税額を減額）を記載し、
（　　）内は消費税込みの金額を記載すること。</t>
    <rPh sb="0" eb="2">
      <t>ジッサイ</t>
    </rPh>
    <rPh sb="3" eb="5">
      <t>フタン</t>
    </rPh>
    <rPh sb="8" eb="10">
      <t>ミコ</t>
    </rPh>
    <rPh sb="13" eb="14">
      <t>ガク</t>
    </rPh>
    <rPh sb="15" eb="18">
      <t>ショウヒゼイ</t>
    </rPh>
    <rPh sb="18" eb="19">
      <t>トウ</t>
    </rPh>
    <rPh sb="19" eb="21">
      <t>シイレ</t>
    </rPh>
    <rPh sb="21" eb="23">
      <t>コウジョ</t>
    </rPh>
    <rPh sb="23" eb="24">
      <t>ゼイ</t>
    </rPh>
    <rPh sb="24" eb="25">
      <t>ガク</t>
    </rPh>
    <rPh sb="26" eb="28">
      <t>ゲンガク</t>
    </rPh>
    <rPh sb="30" eb="32">
      <t>キサイ</t>
    </rPh>
    <rPh sb="39" eb="40">
      <t>ナイ</t>
    </rPh>
    <rPh sb="41" eb="44">
      <t>ショウヒゼイ</t>
    </rPh>
    <rPh sb="44" eb="45">
      <t>コ</t>
    </rPh>
    <rPh sb="47" eb="49">
      <t>キンガク</t>
    </rPh>
    <rPh sb="50" eb="52">
      <t>キサイ</t>
    </rPh>
    <phoneticPr fontId="3"/>
  </si>
  <si>
    <t>事業に要する経費を確認できる書類（見積書等）の写しを添付すること。</t>
    <phoneticPr fontId="3"/>
  </si>
  <si>
    <t>補助金申請額を算出する場合には、補助対象経費ごとの合算額に補助率を乗じるものとし、
当該額に１円未満の端数が生じた場合は切捨てとする（補助対象経費ごとに計算）。</t>
    <rPh sb="0" eb="3">
      <t>ホジョキン</t>
    </rPh>
    <rPh sb="3" eb="6">
      <t>シンセイガク</t>
    </rPh>
    <rPh sb="7" eb="9">
      <t>サンシュツ</t>
    </rPh>
    <rPh sb="11" eb="13">
      <t>バアイ</t>
    </rPh>
    <rPh sb="16" eb="18">
      <t>ホジョ</t>
    </rPh>
    <rPh sb="18" eb="20">
      <t>タイショウ</t>
    </rPh>
    <rPh sb="20" eb="22">
      <t>ケイヒ</t>
    </rPh>
    <rPh sb="25" eb="27">
      <t>ガッサン</t>
    </rPh>
    <rPh sb="27" eb="28">
      <t>ガク</t>
    </rPh>
    <rPh sb="29" eb="32">
      <t>ホジョリツ</t>
    </rPh>
    <rPh sb="33" eb="34">
      <t>ジョウ</t>
    </rPh>
    <rPh sb="42" eb="44">
      <t>トウガイ</t>
    </rPh>
    <rPh sb="44" eb="45">
      <t>ガク</t>
    </rPh>
    <rPh sb="47" eb="48">
      <t>エン</t>
    </rPh>
    <rPh sb="48" eb="50">
      <t>ミマン</t>
    </rPh>
    <rPh sb="51" eb="53">
      <t>ハスウ</t>
    </rPh>
    <rPh sb="54" eb="55">
      <t>ショウ</t>
    </rPh>
    <rPh sb="57" eb="59">
      <t>バアイ</t>
    </rPh>
    <rPh sb="60" eb="62">
      <t>キリス</t>
    </rPh>
    <rPh sb="67" eb="69">
      <t>ホジョ</t>
    </rPh>
    <rPh sb="69" eb="71">
      <t>タイショウ</t>
    </rPh>
    <rPh sb="71" eb="73">
      <t>ケイヒ</t>
    </rPh>
    <rPh sb="76" eb="78">
      <t>ケイサン</t>
    </rPh>
    <phoneticPr fontId="3"/>
  </si>
  <si>
    <t>本申請にかかる補助対象経費の支払いは、口座振込を基本とし、相殺はしません。</t>
    <rPh sb="0" eb="1">
      <t>ホン</t>
    </rPh>
    <rPh sb="1" eb="3">
      <t>シンセイ</t>
    </rPh>
    <rPh sb="7" eb="9">
      <t>ホジョ</t>
    </rPh>
    <rPh sb="9" eb="11">
      <t>タイショウ</t>
    </rPh>
    <rPh sb="11" eb="13">
      <t>ケイヒ</t>
    </rPh>
    <rPh sb="14" eb="16">
      <t>シハラ</t>
    </rPh>
    <rPh sb="19" eb="21">
      <t>コウザ</t>
    </rPh>
    <rPh sb="21" eb="23">
      <t>フリコミ</t>
    </rPh>
    <rPh sb="24" eb="26">
      <t>キホン</t>
    </rPh>
    <rPh sb="29" eb="31">
      <t>ソウサツ</t>
    </rPh>
    <phoneticPr fontId="3"/>
  </si>
  <si>
    <t>【令和２年度　県産品拡大展開総合支援事業補助金】　フォローアップ調査</t>
    <rPh sb="1" eb="3">
      <t>レイワ</t>
    </rPh>
    <rPh sb="4" eb="6">
      <t>ネンド</t>
    </rPh>
    <phoneticPr fontId="36"/>
  </si>
  <si>
    <t>ご協力ありがとうございました。</t>
    <rPh sb="1" eb="3">
      <t>キョウリョク</t>
    </rPh>
    <phoneticPr fontId="3"/>
  </si>
  <si>
    <t>令和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</si>
</sst>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4"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color theme="1"/>
      <name val="ＭＳ Ｐ明朝"/>
      <family val="1"/>
      <charset val="128"/>
    </font>
    <font>
      <sz val="12"/>
      <color theme="1"/>
      <name val="ＭＳ ゴシック"/>
      <family val="3"/>
      <charset val="128"/>
    </font>
    <font>
      <sz val="11"/>
      <color rgb="FFFF0000"/>
      <name val="ＭＳ Ｐ明朝"/>
      <family val="1"/>
      <charset val="128"/>
    </font>
    <font>
      <sz val="9"/>
      <color theme="1"/>
      <name val="ＭＳ Ｐ明朝"/>
      <family val="1"/>
      <charset val="128"/>
    </font>
    <font>
      <sz val="12"/>
      <color theme="1"/>
      <name val="ＭＳ Ｐゴシック"/>
      <family val="3"/>
      <charset val="128"/>
      <scheme val="minor"/>
    </font>
    <font>
      <sz val="14"/>
      <color theme="1"/>
      <name val="ＭＳ Ｐゴシック"/>
      <family val="2"/>
      <charset val="128"/>
      <scheme val="minor"/>
    </font>
    <font>
      <sz val="10"/>
      <color rgb="FFFF0000"/>
      <name val="ＭＳ 明朝"/>
      <family val="1"/>
      <charset val="128"/>
    </font>
    <font>
      <sz val="14"/>
      <color theme="1"/>
      <name val="ＭＳ 明朝"/>
      <family val="1"/>
      <charset val="128"/>
    </font>
    <font>
      <sz val="8"/>
      <color theme="1"/>
      <name val="ＭＳ 明朝"/>
      <family val="1"/>
      <charset val="128"/>
    </font>
    <font>
      <sz val="8"/>
      <color theme="1"/>
      <name val="ＭＳ Ｐ明朝"/>
      <family val="1"/>
      <charset val="128"/>
    </font>
    <font>
      <sz val="10"/>
      <name val="ＭＳ 明朝"/>
      <family val="1"/>
      <charset val="128"/>
    </font>
    <font>
      <sz val="9"/>
      <color theme="1"/>
      <name val="ＭＳ 明朝"/>
      <family val="1"/>
      <charset val="128"/>
    </font>
    <font>
      <sz val="10"/>
      <color theme="1"/>
      <name val="ＭＳ 明朝"/>
      <family val="1"/>
      <charset val="128"/>
    </font>
    <font>
      <sz val="11"/>
      <color rgb="FFC00000"/>
      <name val="ＭＳ 明朝"/>
      <family val="1"/>
      <charset val="128"/>
    </font>
    <font>
      <sz val="11"/>
      <name val="ＭＳ Ｐ明朝"/>
      <family val="1"/>
      <charset val="128"/>
    </font>
    <font>
      <sz val="12"/>
      <name val="ＭＳ Ｐゴシック"/>
      <family val="3"/>
      <charset val="128"/>
      <scheme val="minor"/>
    </font>
    <font>
      <sz val="11"/>
      <name val="ＭＳ ゴシック"/>
      <family val="3"/>
      <charset val="128"/>
    </font>
    <font>
      <sz val="11"/>
      <name val="ＭＳ Ｐゴシック"/>
      <family val="2"/>
      <charset val="128"/>
      <scheme val="minor"/>
    </font>
    <font>
      <sz val="12"/>
      <name val="ＭＳ ゴシック"/>
      <family val="3"/>
      <charset val="128"/>
    </font>
    <font>
      <sz val="9"/>
      <name val="ＭＳ Ｐ明朝"/>
      <family val="1"/>
      <charset val="128"/>
    </font>
    <font>
      <sz val="14"/>
      <name val="ＭＳ Ｐゴシック"/>
      <family val="2"/>
      <charset val="128"/>
      <scheme val="minor"/>
    </font>
    <font>
      <sz val="14"/>
      <name val="ＭＳ 明朝"/>
      <family val="1"/>
      <charset val="128"/>
    </font>
    <font>
      <sz val="8"/>
      <name val="ＭＳ 明朝"/>
      <family val="1"/>
      <charset val="128"/>
    </font>
    <font>
      <sz val="8"/>
      <name val="ＭＳ Ｐ明朝"/>
      <family val="1"/>
      <charset val="128"/>
    </font>
    <font>
      <sz val="9"/>
      <name val="ＭＳ 明朝"/>
      <family val="1"/>
      <charset val="128"/>
    </font>
    <font>
      <sz val="1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8"/>
      <name val="ＭＳ Ｐゴシック"/>
      <family val="3"/>
      <charset val="128"/>
      <scheme val="minor"/>
    </font>
    <font>
      <sz val="6"/>
      <name val="ＭＳ Ｐゴシック"/>
      <family val="3"/>
      <charset val="128"/>
      <scheme val="minor"/>
    </font>
    <font>
      <sz val="14"/>
      <name val="ＭＳ Ｐゴシック"/>
      <family val="3"/>
      <charset val="128"/>
      <scheme val="minor"/>
    </font>
    <font>
      <sz val="6"/>
      <name val="ＭＳ Ｐゴシック"/>
      <family val="3"/>
      <charset val="128"/>
    </font>
    <font>
      <sz val="12"/>
      <color rgb="FFFFFF00"/>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rgb="FFFFFDDD"/>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D1"/>
        <bgColor indexed="64"/>
      </patternFill>
    </fill>
    <fill>
      <patternFill patternType="solid">
        <fgColor rgb="FFFFFF00"/>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lignment vertical="center"/>
    </xf>
  </cellStyleXfs>
  <cellXfs count="92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3" borderId="0" xfId="0" applyFont="1" applyFill="1">
      <alignment vertical="center"/>
    </xf>
    <xf numFmtId="0" fontId="4" fillId="3" borderId="0" xfId="0" applyFont="1" applyFill="1">
      <alignment vertical="center"/>
    </xf>
    <xf numFmtId="0" fontId="6" fillId="0" borderId="0" xfId="0" applyFont="1" applyFill="1">
      <alignment vertical="center"/>
    </xf>
    <xf numFmtId="0" fontId="5" fillId="0" borderId="0" xfId="0" applyFont="1">
      <alignment vertical="center"/>
    </xf>
    <xf numFmtId="0" fontId="4" fillId="0" borderId="0" xfId="0" applyFont="1" applyAlignment="1">
      <alignment vertical="center"/>
    </xf>
    <xf numFmtId="0" fontId="7" fillId="0" borderId="0" xfId="0" applyFont="1">
      <alignment vertical="center"/>
    </xf>
    <xf numFmtId="0" fontId="4" fillId="5" borderId="0" xfId="0" applyFont="1" applyFill="1">
      <alignment vertical="center"/>
    </xf>
    <xf numFmtId="0" fontId="7" fillId="6" borderId="5" xfId="0" applyFont="1" applyFill="1" applyBorder="1" applyAlignment="1">
      <alignment horizontal="right" vertical="top"/>
    </xf>
    <xf numFmtId="0" fontId="7" fillId="6" borderId="6" xfId="0" applyFont="1" applyFill="1" applyBorder="1" applyAlignment="1">
      <alignment vertical="top"/>
    </xf>
    <xf numFmtId="0" fontId="7" fillId="6" borderId="7" xfId="0" applyFont="1" applyFill="1" applyBorder="1" applyAlignment="1">
      <alignment vertical="top"/>
    </xf>
    <xf numFmtId="0" fontId="9" fillId="6" borderId="6"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0" fillId="0" borderId="0" xfId="0" applyFill="1">
      <alignment vertical="center"/>
    </xf>
    <xf numFmtId="0" fontId="0" fillId="0" borderId="0" xfId="0" applyAlignment="1">
      <alignment horizontal="left" vertical="center"/>
    </xf>
    <xf numFmtId="0" fontId="4" fillId="2"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0" xfId="0" applyFont="1" applyFill="1" applyBorder="1" applyAlignment="1">
      <alignment vertical="center"/>
    </xf>
    <xf numFmtId="0" fontId="12" fillId="0" borderId="0" xfId="0" applyFont="1">
      <alignment vertical="center"/>
    </xf>
    <xf numFmtId="0" fontId="4" fillId="0" borderId="10" xfId="0" applyFont="1" applyBorder="1" applyAlignment="1">
      <alignment vertical="center"/>
    </xf>
    <xf numFmtId="0" fontId="14" fillId="0" borderId="0" xfId="0" applyFont="1">
      <alignment vertical="center"/>
    </xf>
    <xf numFmtId="0" fontId="12" fillId="0" borderId="0" xfId="0" applyFont="1" applyAlignment="1">
      <alignment horizontal="center" vertical="center"/>
    </xf>
    <xf numFmtId="0" fontId="4" fillId="6" borderId="0"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12" xfId="0" applyFont="1" applyBorder="1">
      <alignment vertical="center"/>
    </xf>
    <xf numFmtId="0" fontId="15" fillId="0" borderId="0" xfId="0" applyFont="1" applyBorder="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5" xfId="0" applyFont="1" applyBorder="1">
      <alignment vertical="center"/>
    </xf>
    <xf numFmtId="0" fontId="4" fillId="0" borderId="6" xfId="0" applyFont="1" applyBorder="1">
      <alignment vertical="center"/>
    </xf>
    <xf numFmtId="0" fontId="15" fillId="0" borderId="6" xfId="0" applyFont="1" applyBorder="1">
      <alignment vertical="center"/>
    </xf>
    <xf numFmtId="0" fontId="4" fillId="0" borderId="7" xfId="0" applyFont="1" applyBorder="1">
      <alignment vertical="center"/>
    </xf>
    <xf numFmtId="0" fontId="4" fillId="0" borderId="0" xfId="0" applyFont="1" applyAlignment="1">
      <alignment horizontal="center" vertical="center"/>
    </xf>
    <xf numFmtId="0" fontId="4" fillId="0" borderId="2" xfId="0" applyFont="1" applyFill="1" applyBorder="1" applyAlignment="1"/>
    <xf numFmtId="0" fontId="4" fillId="0" borderId="3" xfId="0" applyFont="1" applyFill="1" applyBorder="1" applyAlignment="1"/>
    <xf numFmtId="0" fontId="4" fillId="0" borderId="4" xfId="0" applyFont="1" applyFill="1" applyBorder="1" applyAlignment="1"/>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horizontal="left" vertical="center"/>
    </xf>
    <xf numFmtId="0" fontId="4" fillId="0" borderId="5" xfId="0" applyFont="1" applyFill="1" applyBorder="1" applyAlignment="1">
      <alignment vertical="center"/>
    </xf>
    <xf numFmtId="0" fontId="4" fillId="0" borderId="6" xfId="0" applyFont="1" applyFill="1" applyBorder="1" applyAlignment="1">
      <alignment horizontal="right" vertical="center"/>
    </xf>
    <xf numFmtId="0" fontId="4" fillId="0" borderId="7"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lignment horizontal="left" vertical="center"/>
    </xf>
    <xf numFmtId="0" fontId="6" fillId="0" borderId="7" xfId="0" applyFont="1" applyFill="1" applyBorder="1" applyAlignment="1">
      <alignment vertical="center"/>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1" xfId="0" applyFont="1" applyBorder="1" applyAlignment="1">
      <alignment wrapText="1"/>
    </xf>
    <xf numFmtId="0" fontId="4" fillId="0" borderId="0" xfId="0" applyFont="1" applyBorder="1" applyAlignment="1">
      <alignment wrapText="1"/>
    </xf>
    <xf numFmtId="0" fontId="4" fillId="0" borderId="0" xfId="0" applyFont="1" applyBorder="1" applyAlignment="1"/>
    <xf numFmtId="0" fontId="4" fillId="0" borderId="11" xfId="0" applyFont="1" applyFill="1" applyBorder="1" applyAlignment="1"/>
    <xf numFmtId="0" fontId="4" fillId="0" borderId="0" xfId="0" applyFont="1" applyFill="1" applyBorder="1" applyAlignment="1"/>
    <xf numFmtId="0" fontId="4" fillId="0" borderId="12"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12" xfId="0" applyFont="1" applyFill="1" applyBorder="1" applyAlignment="1">
      <alignment vertical="center"/>
    </xf>
    <xf numFmtId="0" fontId="4" fillId="0" borderId="12"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5"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7" xfId="0" applyFont="1" applyBorder="1" applyAlignment="1">
      <alignment wrapText="1"/>
    </xf>
    <xf numFmtId="0" fontId="19" fillId="0" borderId="0" xfId="0" applyFont="1" applyAlignment="1">
      <alignment horizontal="center" vertical="center"/>
    </xf>
    <xf numFmtId="0" fontId="19" fillId="0" borderId="0" xfId="0" applyFont="1">
      <alignment vertical="center"/>
    </xf>
    <xf numFmtId="0" fontId="0" fillId="0" borderId="0" xfId="0" applyBorder="1">
      <alignment vertical="center"/>
    </xf>
    <xf numFmtId="38" fontId="4" fillId="3" borderId="9" xfId="1" applyFont="1" applyFill="1" applyBorder="1" applyAlignment="1">
      <alignment horizontal="right" vertical="center"/>
    </xf>
    <xf numFmtId="0" fontId="20" fillId="0" borderId="0" xfId="0" applyFont="1">
      <alignment vertical="center"/>
    </xf>
    <xf numFmtId="38" fontId="5" fillId="0" borderId="0" xfId="1" applyFont="1" applyBorder="1" applyAlignment="1">
      <alignment horizontal="right" vertical="center"/>
    </xf>
    <xf numFmtId="38" fontId="5" fillId="0" borderId="0" xfId="1" applyFont="1" applyAlignment="1">
      <alignment horizontal="right" vertical="center"/>
    </xf>
    <xf numFmtId="0" fontId="4" fillId="0" borderId="0" xfId="0" applyFont="1" applyBorder="1" applyAlignment="1">
      <alignment vertical="center"/>
    </xf>
    <xf numFmtId="0" fontId="4" fillId="8" borderId="0" xfId="0" applyFont="1" applyFill="1">
      <alignment vertical="center"/>
    </xf>
    <xf numFmtId="0" fontId="5" fillId="8" borderId="0" xfId="0" applyFont="1" applyFill="1">
      <alignment vertical="center"/>
    </xf>
    <xf numFmtId="0" fontId="4" fillId="0" borderId="0" xfId="0" applyFont="1" applyFill="1" applyAlignment="1">
      <alignment horizontal="right" vertical="center"/>
    </xf>
    <xf numFmtId="0" fontId="0" fillId="0" borderId="1" xfId="0" applyBorder="1">
      <alignment vertical="center"/>
    </xf>
    <xf numFmtId="0" fontId="4" fillId="0" borderId="3" xfId="0" applyFont="1" applyFill="1" applyBorder="1" applyAlignment="1">
      <alignment vertical="center"/>
    </xf>
    <xf numFmtId="0" fontId="17" fillId="0" borderId="2" xfId="0" applyFont="1" applyFill="1" applyBorder="1" applyAlignment="1">
      <alignment vertical="center"/>
    </xf>
    <xf numFmtId="0" fontId="6" fillId="0" borderId="11" xfId="0" applyFont="1" applyFill="1" applyBorder="1" applyAlignment="1">
      <alignment vertical="center"/>
    </xf>
    <xf numFmtId="0" fontId="4" fillId="0" borderId="11" xfId="0" applyFont="1" applyFill="1" applyBorder="1" applyAlignment="1">
      <alignment vertical="center"/>
    </xf>
    <xf numFmtId="38" fontId="6" fillId="0" borderId="3" xfId="1" applyFont="1" applyFill="1" applyBorder="1" applyAlignment="1">
      <alignment shrinkToFit="1"/>
    </xf>
    <xf numFmtId="38" fontId="6" fillId="0" borderId="0" xfId="1" applyFont="1" applyFill="1" applyBorder="1" applyAlignment="1">
      <alignment shrinkToFit="1"/>
    </xf>
    <xf numFmtId="0" fontId="4" fillId="0" borderId="12" xfId="0" applyFont="1" applyFill="1" applyBorder="1" applyAlignment="1">
      <alignmen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0" xfId="0" applyFill="1" applyBorder="1">
      <alignment vertical="center"/>
    </xf>
    <xf numFmtId="38" fontId="6" fillId="0" borderId="0" xfId="1" applyFont="1" applyFill="1" applyBorder="1" applyAlignment="1">
      <alignment vertical="center"/>
    </xf>
    <xf numFmtId="0" fontId="0" fillId="0" borderId="1" xfId="0" applyBorder="1" applyAlignment="1">
      <alignment horizontal="center" vertical="center"/>
    </xf>
    <xf numFmtId="0" fontId="6" fillId="0" borderId="0" xfId="0" applyFont="1">
      <alignment vertical="center"/>
    </xf>
    <xf numFmtId="38" fontId="6" fillId="0" borderId="6" xfId="1" applyFont="1" applyFill="1" applyBorder="1" applyAlignment="1">
      <alignment vertical="center"/>
    </xf>
    <xf numFmtId="0" fontId="4" fillId="0" borderId="11" xfId="0" applyFont="1" applyFill="1" applyBorder="1" applyAlignment="1">
      <alignment horizontal="center" vertical="center"/>
    </xf>
    <xf numFmtId="0" fontId="23" fillId="0" borderId="0" xfId="0" applyFont="1">
      <alignment vertical="center"/>
    </xf>
    <xf numFmtId="0" fontId="24" fillId="0" borderId="0" xfId="0" applyFont="1">
      <alignment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vertical="center"/>
    </xf>
    <xf numFmtId="0" fontId="21" fillId="0" borderId="0" xfId="0" applyFont="1">
      <alignment vertical="center"/>
    </xf>
    <xf numFmtId="0" fontId="6" fillId="5" borderId="0" xfId="0" applyFont="1" applyFill="1">
      <alignment vertical="center"/>
    </xf>
    <xf numFmtId="0" fontId="21" fillId="0" borderId="3" xfId="0" applyFont="1" applyFill="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6" borderId="2" xfId="0" applyFont="1" applyFill="1" applyBorder="1" applyAlignment="1">
      <alignment vertical="center"/>
    </xf>
    <xf numFmtId="0" fontId="21" fillId="6" borderId="3" xfId="0" applyFont="1" applyFill="1" applyBorder="1" applyAlignment="1">
      <alignment vertical="center"/>
    </xf>
    <xf numFmtId="0" fontId="21" fillId="6" borderId="4" xfId="0" applyFont="1" applyFill="1" applyBorder="1" applyAlignment="1">
      <alignment vertical="center"/>
    </xf>
    <xf numFmtId="0" fontId="21" fillId="0" borderId="8" xfId="0" applyFont="1" applyBorder="1" applyAlignment="1">
      <alignment vertical="center"/>
    </xf>
    <xf numFmtId="0" fontId="21" fillId="6" borderId="11" xfId="0" applyFont="1" applyFill="1" applyBorder="1" applyAlignment="1">
      <alignment vertical="center"/>
    </xf>
    <xf numFmtId="0" fontId="21" fillId="6" borderId="0" xfId="0" applyFont="1" applyFill="1" applyBorder="1" applyAlignment="1">
      <alignment vertical="center"/>
    </xf>
    <xf numFmtId="0" fontId="21" fillId="6" borderId="12" xfId="0" applyFont="1" applyFill="1" applyBorder="1" applyAlignment="1">
      <alignment vertical="center"/>
    </xf>
    <xf numFmtId="0" fontId="21" fillId="6" borderId="5" xfId="0" applyFont="1" applyFill="1" applyBorder="1" applyAlignment="1">
      <alignment horizontal="right" vertical="top"/>
    </xf>
    <xf numFmtId="0" fontId="21" fillId="6" borderId="6" xfId="0" applyFont="1" applyFill="1" applyBorder="1" applyAlignment="1">
      <alignment vertical="top"/>
    </xf>
    <xf numFmtId="0" fontId="21" fillId="6" borderId="7" xfId="0" applyFont="1" applyFill="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4" xfId="0" applyFont="1" applyBorder="1" applyAlignment="1">
      <alignment vertical="top"/>
    </xf>
    <xf numFmtId="0" fontId="6" fillId="0" borderId="0" xfId="0" applyFont="1" applyFill="1" applyBorder="1" applyAlignment="1">
      <alignment horizontal="center" vertical="center"/>
    </xf>
    <xf numFmtId="0" fontId="24" fillId="0" borderId="0" xfId="0" applyFont="1" applyAlignment="1">
      <alignment horizontal="left" vertical="center"/>
    </xf>
    <xf numFmtId="0" fontId="6" fillId="0" borderId="4" xfId="0" applyFont="1" applyFill="1" applyBorder="1" applyAlignment="1">
      <alignment vertical="center"/>
    </xf>
    <xf numFmtId="0" fontId="6" fillId="2" borderId="11" xfId="0" applyFont="1" applyFill="1" applyBorder="1" applyAlignment="1">
      <alignment horizontal="center" vertical="center"/>
    </xf>
    <xf numFmtId="0" fontId="6" fillId="2" borderId="11" xfId="0" applyFont="1" applyFill="1" applyBorder="1" applyAlignment="1">
      <alignment vertical="center"/>
    </xf>
    <xf numFmtId="0" fontId="6" fillId="2" borderId="0" xfId="0" applyFont="1" applyFill="1" applyBorder="1" applyAlignment="1">
      <alignment vertical="center"/>
    </xf>
    <xf numFmtId="0" fontId="6" fillId="2" borderId="12" xfId="0" applyFont="1" applyFill="1" applyBorder="1" applyAlignment="1">
      <alignment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27" fillId="0" borderId="0" xfId="0" applyFont="1">
      <alignment vertical="center"/>
    </xf>
    <xf numFmtId="0" fontId="6" fillId="0" borderId="4" xfId="0" applyFont="1" applyBorder="1" applyAlignment="1">
      <alignment vertical="center"/>
    </xf>
    <xf numFmtId="0" fontId="6" fillId="0" borderId="10" xfId="0" applyFont="1" applyBorder="1" applyAlignment="1">
      <alignment vertical="center"/>
    </xf>
    <xf numFmtId="0" fontId="28" fillId="0" borderId="0" xfId="0" applyFont="1">
      <alignment vertical="center"/>
    </xf>
    <xf numFmtId="0" fontId="27" fillId="0" borderId="0" xfId="0" applyFont="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3" xfId="0" applyFont="1" applyFill="1" applyBorder="1">
      <alignment vertical="center"/>
    </xf>
    <xf numFmtId="0" fontId="6" fillId="0" borderId="4" xfId="0" applyFont="1" applyBorder="1">
      <alignment vertical="center"/>
    </xf>
    <xf numFmtId="0" fontId="6" fillId="0" borderId="11" xfId="0" applyFont="1" applyBorder="1">
      <alignment vertical="center"/>
    </xf>
    <xf numFmtId="0" fontId="6" fillId="0" borderId="0" xfId="0" applyFont="1" applyBorder="1">
      <alignment vertical="center"/>
    </xf>
    <xf numFmtId="0" fontId="6" fillId="0" borderId="12" xfId="0" applyFont="1" applyBorder="1">
      <alignment vertical="center"/>
    </xf>
    <xf numFmtId="0" fontId="29" fillId="0" borderId="0" xfId="0" applyFont="1" applyBorder="1">
      <alignment vertical="center"/>
    </xf>
    <xf numFmtId="38" fontId="6" fillId="0" borderId="0" xfId="1" applyFont="1" applyFill="1" applyBorder="1" applyAlignment="1">
      <alignment horizontal="right" vertical="center"/>
    </xf>
    <xf numFmtId="0" fontId="6" fillId="0" borderId="0" xfId="0" applyFont="1" applyFill="1" applyBorder="1">
      <alignment vertical="center"/>
    </xf>
    <xf numFmtId="38" fontId="6" fillId="0" borderId="0" xfId="1" applyFont="1" applyBorder="1" applyAlignment="1">
      <alignment horizontal="right" vertical="center"/>
    </xf>
    <xf numFmtId="0" fontId="6" fillId="0" borderId="5" xfId="0" applyFont="1" applyBorder="1">
      <alignment vertical="center"/>
    </xf>
    <xf numFmtId="0" fontId="6" fillId="0" borderId="6" xfId="0" applyFont="1" applyBorder="1">
      <alignment vertical="center"/>
    </xf>
    <xf numFmtId="0" fontId="29" fillId="0" borderId="6" xfId="0" applyFont="1" applyBorder="1">
      <alignment vertical="center"/>
    </xf>
    <xf numFmtId="0" fontId="24" fillId="0" borderId="5" xfId="0" applyFont="1" applyBorder="1">
      <alignment vertical="center"/>
    </xf>
    <xf numFmtId="0" fontId="6" fillId="0" borderId="7" xfId="0" applyFont="1" applyBorder="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Fill="1" applyBorder="1" applyAlignment="1">
      <alignment horizontal="righ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wrapText="1"/>
    </xf>
    <xf numFmtId="0" fontId="6" fillId="0" borderId="3" xfId="0" applyFont="1" applyBorder="1" applyAlignment="1">
      <alignment wrapText="1"/>
    </xf>
    <xf numFmtId="0" fontId="6" fillId="0" borderId="11" xfId="0" applyFont="1" applyBorder="1" applyAlignment="1">
      <alignment wrapText="1"/>
    </xf>
    <xf numFmtId="0" fontId="6" fillId="0" borderId="0" xfId="0" applyFont="1" applyBorder="1" applyAlignment="1">
      <alignment wrapText="1"/>
    </xf>
    <xf numFmtId="0" fontId="6" fillId="0" borderId="0" xfId="0" applyFont="1" applyBorder="1" applyAlignment="1"/>
    <xf numFmtId="0" fontId="6" fillId="0" borderId="11" xfId="0" applyFont="1" applyFill="1" applyBorder="1" applyAlignment="1"/>
    <xf numFmtId="0" fontId="6" fillId="0" borderId="0" xfId="0" applyFont="1" applyFill="1" applyBorder="1" applyAlignment="1"/>
    <xf numFmtId="0" fontId="6" fillId="0" borderId="12" xfId="0" applyFont="1" applyFill="1" applyBorder="1" applyAlignment="1"/>
    <xf numFmtId="0" fontId="6" fillId="0" borderId="5" xfId="0" applyFont="1" applyBorder="1" applyAlignment="1">
      <alignment wrapText="1"/>
    </xf>
    <xf numFmtId="0" fontId="6" fillId="0" borderId="6" xfId="0" applyFont="1" applyBorder="1" applyAlignment="1">
      <alignment wrapText="1"/>
    </xf>
    <xf numFmtId="0" fontId="6" fillId="0" borderId="5" xfId="0" applyFont="1" applyFill="1" applyBorder="1" applyAlignment="1"/>
    <xf numFmtId="0" fontId="6" fillId="0" borderId="6" xfId="0" applyFont="1" applyFill="1" applyBorder="1" applyAlignment="1"/>
    <xf numFmtId="0" fontId="6" fillId="0" borderId="7" xfId="0" applyFont="1" applyFill="1" applyBorder="1" applyAlignment="1"/>
    <xf numFmtId="0" fontId="17" fillId="0" borderId="0" xfId="0" applyFont="1" applyAlignment="1">
      <alignment horizontal="center" vertical="center"/>
    </xf>
    <xf numFmtId="0" fontId="17" fillId="0" borderId="0" xfId="0" applyFont="1">
      <alignment vertical="center"/>
    </xf>
    <xf numFmtId="0" fontId="6" fillId="0" borderId="0" xfId="0" applyFont="1" applyFill="1" applyAlignment="1">
      <alignment horizontal="right" vertical="center"/>
    </xf>
    <xf numFmtId="0" fontId="24" fillId="0" borderId="0" xfId="0" applyFont="1" applyFill="1">
      <alignment vertical="center"/>
    </xf>
    <xf numFmtId="0" fontId="24" fillId="0" borderId="2" xfId="0" applyFont="1" applyBorder="1">
      <alignment vertical="center"/>
    </xf>
    <xf numFmtId="0" fontId="24" fillId="0" borderId="3" xfId="0" applyFont="1" applyBorder="1">
      <alignment vertical="center"/>
    </xf>
    <xf numFmtId="0" fontId="24" fillId="0" borderId="4" xfId="0" applyFont="1" applyBorder="1">
      <alignment vertical="center"/>
    </xf>
    <xf numFmtId="0" fontId="24" fillId="0" borderId="11" xfId="0" applyFont="1" applyBorder="1">
      <alignment vertical="center"/>
    </xf>
    <xf numFmtId="0" fontId="24" fillId="0" borderId="0" xfId="0" applyFont="1" applyBorder="1">
      <alignment vertical="center"/>
    </xf>
    <xf numFmtId="0" fontId="24" fillId="0" borderId="12" xfId="0" applyFont="1" applyBorder="1">
      <alignment vertical="center"/>
    </xf>
    <xf numFmtId="0" fontId="21" fillId="0" borderId="11" xfId="0" applyFont="1" applyBorder="1">
      <alignment vertical="center"/>
    </xf>
    <xf numFmtId="0" fontId="21" fillId="0" borderId="0" xfId="0" applyFont="1" applyBorder="1">
      <alignment vertical="center"/>
    </xf>
    <xf numFmtId="0" fontId="21" fillId="0" borderId="12" xfId="0" applyFont="1" applyBorder="1">
      <alignment vertical="center"/>
    </xf>
    <xf numFmtId="0" fontId="21" fillId="0" borderId="0" xfId="0" quotePrefix="1" applyFont="1" applyBorder="1">
      <alignment vertical="center"/>
    </xf>
    <xf numFmtId="0" fontId="21" fillId="0" borderId="0" xfId="0" applyFont="1" applyBorder="1" applyAlignment="1">
      <alignment vertical="center"/>
    </xf>
    <xf numFmtId="0" fontId="21" fillId="0" borderId="5" xfId="0" applyFont="1" applyBorder="1">
      <alignment vertical="center"/>
    </xf>
    <xf numFmtId="0" fontId="21" fillId="0" borderId="6" xfId="0" applyFont="1" applyBorder="1">
      <alignment vertical="center"/>
    </xf>
    <xf numFmtId="0" fontId="21" fillId="0" borderId="7" xfId="0" applyFont="1" applyBorder="1">
      <alignment vertical="center"/>
    </xf>
    <xf numFmtId="0" fontId="6" fillId="0" borderId="11" xfId="0" applyFont="1" applyFill="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9" fillId="3" borderId="2" xfId="0" applyFont="1" applyFill="1" applyBorder="1">
      <alignment vertical="center"/>
    </xf>
    <xf numFmtId="0" fontId="7" fillId="3" borderId="3" xfId="0" applyFont="1" applyFill="1" applyBorder="1">
      <alignment vertical="center"/>
    </xf>
    <xf numFmtId="0" fontId="10" fillId="3" borderId="3" xfId="0" applyFont="1" applyFill="1" applyBorder="1">
      <alignment vertical="center"/>
    </xf>
    <xf numFmtId="0" fontId="7" fillId="3" borderId="4" xfId="0" applyFont="1" applyFill="1" applyBorder="1">
      <alignment vertical="center"/>
    </xf>
    <xf numFmtId="0" fontId="9" fillId="3" borderId="11" xfId="0" applyFont="1" applyFill="1" applyBorder="1">
      <alignment vertical="center"/>
    </xf>
    <xf numFmtId="0" fontId="7" fillId="3" borderId="0" xfId="0" applyFont="1" applyFill="1">
      <alignment vertical="center"/>
    </xf>
    <xf numFmtId="0" fontId="7" fillId="3" borderId="12" xfId="0" applyFont="1" applyFill="1" applyBorder="1">
      <alignment vertical="center"/>
    </xf>
    <xf numFmtId="0" fontId="9" fillId="3" borderId="5" xfId="0" applyFont="1" applyFill="1" applyBorder="1">
      <alignment vertical="center"/>
    </xf>
    <xf numFmtId="0" fontId="7" fillId="3" borderId="6" xfId="0" applyFont="1" applyFill="1" applyBorder="1">
      <alignment vertical="center"/>
    </xf>
    <xf numFmtId="0" fontId="7" fillId="3" borderId="7" xfId="0" applyFont="1" applyFill="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6" borderId="2" xfId="0" applyFont="1" applyFill="1" applyBorder="1">
      <alignment vertical="center"/>
    </xf>
    <xf numFmtId="0" fontId="7" fillId="6" borderId="3" xfId="0" applyFont="1" applyFill="1" applyBorder="1">
      <alignment vertical="center"/>
    </xf>
    <xf numFmtId="0" fontId="7" fillId="6" borderId="4" xfId="0" applyFont="1" applyFill="1" applyBorder="1">
      <alignment vertical="center"/>
    </xf>
    <xf numFmtId="0" fontId="7" fillId="6" borderId="11" xfId="0" applyFont="1" applyFill="1" applyBorder="1">
      <alignment vertical="center"/>
    </xf>
    <xf numFmtId="0" fontId="7" fillId="6" borderId="0" xfId="0" applyFont="1" applyFill="1">
      <alignment vertical="center"/>
    </xf>
    <xf numFmtId="0" fontId="7" fillId="6" borderId="12" xfId="0" applyFont="1" applyFill="1" applyBorder="1">
      <alignment vertical="center"/>
    </xf>
    <xf numFmtId="0" fontId="4" fillId="5" borderId="10" xfId="0" applyFont="1" applyFill="1" applyBorder="1">
      <alignment vertical="center"/>
    </xf>
    <xf numFmtId="0" fontId="6" fillId="5" borderId="10" xfId="0" applyFont="1" applyFill="1" applyBorder="1">
      <alignment vertical="center"/>
    </xf>
    <xf numFmtId="0" fontId="5" fillId="0" borderId="0" xfId="0" applyFont="1" applyAlignment="1">
      <alignment horizontal="left" vertical="center"/>
    </xf>
    <xf numFmtId="0" fontId="4" fillId="2" borderId="11" xfId="0" applyFont="1" applyFill="1" applyBorder="1">
      <alignment vertical="center"/>
    </xf>
    <xf numFmtId="0" fontId="4" fillId="2" borderId="0" xfId="0" applyFont="1" applyFill="1">
      <alignment vertical="center"/>
    </xf>
    <xf numFmtId="0" fontId="4" fillId="2" borderId="12" xfId="0" applyFont="1" applyFill="1" applyBorder="1">
      <alignment vertical="center"/>
    </xf>
    <xf numFmtId="0" fontId="4" fillId="0" borderId="9" xfId="0" applyFont="1" applyBorder="1">
      <alignment vertical="center"/>
    </xf>
    <xf numFmtId="0" fontId="4" fillId="0" borderId="10" xfId="0" applyFont="1" applyBorder="1">
      <alignment vertical="center"/>
    </xf>
    <xf numFmtId="0" fontId="5" fillId="0" borderId="9" xfId="0" applyFont="1" applyBorder="1" applyAlignment="1">
      <alignment horizontal="left" vertical="center" wrapText="1"/>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5" fillId="3" borderId="12" xfId="0" applyFont="1" applyFill="1" applyBorder="1">
      <alignment vertical="center"/>
    </xf>
    <xf numFmtId="0" fontId="4" fillId="3" borderId="12" xfId="0" applyFont="1" applyFill="1" applyBorder="1">
      <alignment vertical="center"/>
    </xf>
    <xf numFmtId="0" fontId="4" fillId="3" borderId="11" xfId="0" applyFont="1" applyFill="1" applyBorder="1">
      <alignment vertical="center"/>
    </xf>
    <xf numFmtId="0" fontId="5" fillId="0" borderId="10" xfId="0" applyFont="1" applyBorder="1">
      <alignment vertical="center"/>
    </xf>
    <xf numFmtId="0" fontId="5" fillId="0" borderId="4" xfId="0" applyFont="1" applyBorder="1">
      <alignment vertical="center"/>
    </xf>
    <xf numFmtId="0" fontId="4" fillId="6" borderId="0" xfId="0" applyFont="1" applyFill="1" applyAlignment="1">
      <alignment horizontal="center" vertical="center"/>
    </xf>
    <xf numFmtId="0" fontId="15" fillId="0" borderId="0" xfId="0" applyFo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xf numFmtId="0" fontId="4" fillId="0" borderId="3" xfId="0" applyFont="1" applyBorder="1" applyAlignment="1"/>
    <xf numFmtId="0" fontId="4" fillId="0" borderId="4" xfId="0" applyFont="1" applyBorder="1" applyAlignment="1"/>
    <xf numFmtId="0" fontId="17" fillId="0" borderId="3" xfId="0" applyFont="1" applyBorder="1">
      <alignment vertical="center"/>
    </xf>
    <xf numFmtId="0" fontId="17" fillId="0" borderId="4"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horizontal="right" vertical="center"/>
    </xf>
    <xf numFmtId="0" fontId="13" fillId="0" borderId="3" xfId="0" applyFont="1" applyBorder="1" applyAlignment="1"/>
    <xf numFmtId="0" fontId="5" fillId="0" borderId="3" xfId="0" applyFont="1" applyBorder="1" applyAlignment="1"/>
    <xf numFmtId="0" fontId="5" fillId="0" borderId="2" xfId="0" applyFont="1" applyBorder="1" applyAlignment="1">
      <alignment vertical="center" wrapText="1"/>
    </xf>
    <xf numFmtId="0" fontId="4" fillId="0" borderId="0" xfId="0" applyFont="1" applyAlignment="1">
      <alignment wrapText="1"/>
    </xf>
    <xf numFmtId="0" fontId="4" fillId="0" borderId="0" xfId="0" applyFont="1" applyAlignment="1"/>
    <xf numFmtId="0" fontId="4" fillId="0" borderId="11" xfId="0" applyFont="1" applyBorder="1" applyAlignment="1"/>
    <xf numFmtId="0" fontId="4" fillId="0" borderId="12" xfId="0" applyFont="1" applyBorder="1" applyAlignment="1"/>
    <xf numFmtId="0" fontId="5" fillId="0" borderId="11" xfId="0" applyFont="1" applyBorder="1">
      <alignment vertical="center"/>
    </xf>
    <xf numFmtId="0" fontId="5" fillId="0" borderId="12" xfId="0" applyFont="1" applyBorder="1">
      <alignment vertical="center"/>
    </xf>
    <xf numFmtId="0" fontId="4" fillId="0" borderId="5" xfId="0" applyFont="1" applyBorder="1" applyAlignment="1"/>
    <xf numFmtId="0" fontId="4" fillId="0" borderId="6" xfId="0" applyFont="1" applyBorder="1" applyAlignment="1"/>
    <xf numFmtId="0" fontId="4" fillId="0" borderId="7" xfId="0" applyFont="1" applyBorder="1" applyAlignment="1"/>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6" fillId="0" borderId="0" xfId="0" applyFont="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4" borderId="0" xfId="0" applyFont="1" applyFill="1" applyAlignment="1">
      <alignment horizontal="center" vertical="center"/>
    </xf>
    <xf numFmtId="0" fontId="4" fillId="0" borderId="0" xfId="0" applyFont="1" applyAlignment="1">
      <alignment horizontal="left" vertical="center" shrinkToFit="1"/>
    </xf>
    <xf numFmtId="0" fontId="21" fillId="0" borderId="8" xfId="0" applyFont="1" applyBorder="1">
      <alignment vertical="center"/>
    </xf>
    <xf numFmtId="0" fontId="21" fillId="0" borderId="9" xfId="0" applyFont="1" applyBorder="1">
      <alignment vertical="center"/>
    </xf>
    <xf numFmtId="0" fontId="21" fillId="0" borderId="3" xfId="0" applyFont="1" applyBorder="1">
      <alignment vertical="center"/>
    </xf>
    <xf numFmtId="0" fontId="21" fillId="0" borderId="4" xfId="0" applyFont="1" applyBorder="1">
      <alignmen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21" fillId="0" borderId="3" xfId="0" applyFont="1" applyFill="1" applyBorder="1" applyAlignment="1">
      <alignment vertical="center" shrinkToFit="1"/>
    </xf>
    <xf numFmtId="0" fontId="6" fillId="2" borderId="10" xfId="0" applyFont="1" applyFill="1" applyBorder="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7" fillId="0" borderId="11" xfId="0" applyFont="1" applyBorder="1">
      <alignment vertical="center"/>
    </xf>
    <xf numFmtId="0" fontId="7" fillId="0" borderId="12" xfId="0" applyFont="1" applyBorder="1">
      <alignment vertical="center"/>
    </xf>
    <xf numFmtId="0" fontId="7" fillId="0" borderId="0" xfId="0" quotePrefix="1" applyFont="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0" borderId="10" xfId="0" applyFont="1" applyFill="1" applyBorder="1" applyAlignment="1">
      <alignment vertical="center" shrinkToFit="1"/>
    </xf>
    <xf numFmtId="0" fontId="6" fillId="0" borderId="0" xfId="0" applyFont="1" applyFill="1" applyBorder="1" applyAlignment="1">
      <alignment horizontal="center" vertical="center" shrinkToFit="1"/>
    </xf>
    <xf numFmtId="0" fontId="5" fillId="0" borderId="0" xfId="0" applyFont="1" applyAlignment="1"/>
    <xf numFmtId="0" fontId="0" fillId="0" borderId="0" xfId="0" applyFont="1">
      <alignment vertical="center"/>
    </xf>
    <xf numFmtId="0" fontId="0" fillId="0" borderId="0" xfId="0" applyFont="1" applyFill="1">
      <alignment vertical="center"/>
    </xf>
    <xf numFmtId="0" fontId="4" fillId="0" borderId="0" xfId="0" applyNumberFormat="1" applyFont="1" applyAlignment="1">
      <alignment horizontal="left" vertical="center" shrinkToFit="1"/>
    </xf>
    <xf numFmtId="0" fontId="4" fillId="2" borderId="0" xfId="0" applyFont="1" applyFill="1" applyAlignment="1">
      <alignment vertical="center" shrinkToFit="1"/>
    </xf>
    <xf numFmtId="38" fontId="4" fillId="0" borderId="0" xfId="1" applyFont="1" applyBorder="1" applyAlignment="1">
      <alignment horizontal="right" vertical="center"/>
    </xf>
    <xf numFmtId="38" fontId="4" fillId="0" borderId="0" xfId="1" applyFont="1" applyAlignment="1">
      <alignment horizontal="right" vertical="center"/>
    </xf>
    <xf numFmtId="0" fontId="0" fillId="0" borderId="6" xfId="0" applyFont="1" applyBorder="1">
      <alignment vertical="center"/>
    </xf>
    <xf numFmtId="38" fontId="4" fillId="0" borderId="2" xfId="1" applyFont="1" applyFill="1" applyBorder="1" applyAlignment="1"/>
    <xf numFmtId="38" fontId="4" fillId="0" borderId="3" xfId="1" applyFont="1" applyFill="1" applyBorder="1" applyAlignment="1"/>
    <xf numFmtId="38" fontId="4" fillId="0" borderId="3" xfId="1" applyFont="1" applyFill="1" applyBorder="1" applyAlignment="1">
      <alignment shrinkToFit="1"/>
    </xf>
    <xf numFmtId="0" fontId="19" fillId="0" borderId="3" xfId="0" applyFont="1" applyFill="1" applyBorder="1" applyAlignment="1">
      <alignment vertical="center"/>
    </xf>
    <xf numFmtId="0" fontId="4" fillId="0" borderId="3" xfId="0" applyFont="1" applyFill="1" applyBorder="1" applyAlignment="1">
      <alignment horizontal="left" vertical="center"/>
    </xf>
    <xf numFmtId="0" fontId="19" fillId="0" borderId="4" xfId="0" applyFont="1" applyFill="1" applyBorder="1" applyAlignment="1">
      <alignment vertical="center"/>
    </xf>
    <xf numFmtId="38" fontId="4" fillId="0" borderId="5" xfId="1"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horizontal="left" vertical="center"/>
    </xf>
    <xf numFmtId="38" fontId="4" fillId="0" borderId="11" xfId="1" applyFont="1" applyFill="1" applyBorder="1" applyAlignment="1"/>
    <xf numFmtId="0" fontId="4" fillId="0" borderId="0" xfId="0" applyFont="1" applyFill="1" applyBorder="1" applyAlignment="1">
      <alignment horizontal="left" vertical="center"/>
    </xf>
    <xf numFmtId="38" fontId="4" fillId="0" borderId="11" xfId="1" applyFont="1" applyBorder="1" applyAlignment="1">
      <alignment wrapText="1"/>
    </xf>
    <xf numFmtId="38" fontId="4" fillId="0" borderId="0" xfId="1" applyFont="1" applyFill="1" applyBorder="1" applyAlignment="1">
      <alignment shrinkToFit="1"/>
    </xf>
    <xf numFmtId="38" fontId="4" fillId="0" borderId="0" xfId="1" applyFont="1" applyFill="1" applyBorder="1" applyAlignment="1">
      <alignment vertical="center"/>
    </xf>
    <xf numFmtId="38" fontId="4" fillId="0" borderId="5" xfId="1" applyFont="1" applyBorder="1" applyAlignment="1">
      <alignment wrapText="1"/>
    </xf>
    <xf numFmtId="38" fontId="4" fillId="0" borderId="6" xfId="1" applyFont="1" applyBorder="1" applyAlignment="1">
      <alignment wrapText="1"/>
    </xf>
    <xf numFmtId="38" fontId="4" fillId="0" borderId="6" xfId="1" applyFont="1" applyFill="1" applyBorder="1" applyAlignment="1"/>
    <xf numFmtId="0" fontId="4" fillId="0" borderId="9" xfId="0" applyFont="1" applyBorder="1" applyAlignment="1">
      <alignment vertical="center"/>
    </xf>
    <xf numFmtId="0" fontId="6" fillId="6" borderId="8" xfId="0" applyFont="1" applyFill="1" applyBorder="1" applyAlignment="1">
      <alignment vertical="center"/>
    </xf>
    <xf numFmtId="0" fontId="6" fillId="6" borderId="9" xfId="0" applyFont="1" applyFill="1" applyBorder="1" applyAlignment="1">
      <alignment vertical="center"/>
    </xf>
    <xf numFmtId="0" fontId="6" fillId="6" borderId="10" xfId="0" applyFont="1" applyFill="1" applyBorder="1" applyAlignment="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6" borderId="8" xfId="0" applyFont="1" applyFill="1" applyBorder="1" applyAlignment="1">
      <alignment vertical="center"/>
    </xf>
    <xf numFmtId="0" fontId="4" fillId="6" borderId="9" xfId="0" applyFont="1" applyFill="1" applyBorder="1" applyAlignment="1">
      <alignment vertical="center"/>
    </xf>
    <xf numFmtId="0" fontId="4" fillId="6" borderId="10" xfId="0" applyFont="1" applyFill="1" applyBorder="1" applyAlignment="1">
      <alignment vertical="center"/>
    </xf>
    <xf numFmtId="38" fontId="5" fillId="0" borderId="0" xfId="1" applyFont="1" applyFill="1" applyBorder="1" applyAlignment="1">
      <alignment horizontal="right" vertical="center"/>
    </xf>
    <xf numFmtId="0" fontId="35" fillId="5" borderId="0" xfId="3" applyFont="1" applyFill="1" applyAlignment="1">
      <alignment vertical="center" wrapText="1"/>
    </xf>
    <xf numFmtId="0" fontId="35" fillId="5" borderId="0" xfId="3" applyFont="1" applyFill="1" applyAlignment="1">
      <alignment horizontal="center" vertical="center" wrapText="1"/>
    </xf>
    <xf numFmtId="0" fontId="22" fillId="5" borderId="0" xfId="3" applyFont="1" applyFill="1">
      <alignment vertical="center"/>
    </xf>
    <xf numFmtId="0" fontId="22" fillId="5" borderId="0" xfId="3" applyFont="1" applyFill="1" applyAlignment="1">
      <alignment horizontal="center" vertical="center"/>
    </xf>
    <xf numFmtId="0" fontId="22" fillId="5" borderId="24" xfId="3" applyFont="1" applyFill="1" applyBorder="1">
      <alignment vertical="center"/>
    </xf>
    <xf numFmtId="0" fontId="37" fillId="5" borderId="0" xfId="3" applyFont="1" applyFill="1">
      <alignment vertical="center"/>
    </xf>
    <xf numFmtId="0" fontId="37" fillId="0" borderId="0" xfId="3" applyFont="1" applyAlignment="1">
      <alignment horizontal="left" vertical="center"/>
    </xf>
    <xf numFmtId="0" fontId="37" fillId="5" borderId="26" xfId="3" applyFont="1" applyFill="1" applyBorder="1">
      <alignment vertical="center"/>
    </xf>
    <xf numFmtId="0" fontId="22" fillId="9" borderId="0" xfId="3" applyFont="1" applyFill="1" applyAlignment="1">
      <alignment horizontal="center" vertical="center"/>
    </xf>
    <xf numFmtId="0" fontId="22" fillId="9" borderId="0" xfId="3" applyFont="1" applyFill="1">
      <alignment vertical="center"/>
    </xf>
    <xf numFmtId="0" fontId="22" fillId="9" borderId="0" xfId="3" applyFont="1" applyFill="1" applyAlignment="1">
      <alignment horizontal="left" vertical="center"/>
    </xf>
    <xf numFmtId="0" fontId="22" fillId="5" borderId="0" xfId="3" applyFont="1" applyFill="1" applyAlignment="1">
      <alignment horizontal="left" vertical="center"/>
    </xf>
    <xf numFmtId="0" fontId="39" fillId="5" borderId="0" xfId="3" applyFont="1" applyFill="1" applyAlignment="1">
      <alignment horizontal="left" vertical="center"/>
    </xf>
    <xf numFmtId="0" fontId="39" fillId="5" borderId="0" xfId="3" applyFont="1" applyFill="1">
      <alignment vertical="center"/>
    </xf>
    <xf numFmtId="0" fontId="37" fillId="5" borderId="0" xfId="3" applyFont="1" applyFill="1" applyAlignment="1">
      <alignment horizontal="left" vertical="center"/>
    </xf>
    <xf numFmtId="0" fontId="37" fillId="5" borderId="29" xfId="3" applyFont="1" applyFill="1" applyBorder="1" applyAlignment="1">
      <alignment horizontal="left" vertical="center"/>
    </xf>
    <xf numFmtId="0" fontId="37" fillId="0" borderId="24" xfId="3" applyFont="1" applyBorder="1">
      <alignment vertical="center"/>
    </xf>
    <xf numFmtId="0" fontId="37" fillId="5" borderId="24" xfId="3" applyFont="1" applyFill="1" applyBorder="1">
      <alignment vertical="center"/>
    </xf>
    <xf numFmtId="0" fontId="37" fillId="5" borderId="31" xfId="3" applyFont="1" applyFill="1" applyBorder="1">
      <alignment vertical="center"/>
    </xf>
    <xf numFmtId="0" fontId="40" fillId="9" borderId="0" xfId="3" applyFont="1" applyFill="1" applyAlignment="1"/>
    <xf numFmtId="0" fontId="22" fillId="0" borderId="0" xfId="3" applyFont="1">
      <alignment vertical="center"/>
    </xf>
    <xf numFmtId="0" fontId="22" fillId="0" borderId="0" xfId="3" applyFont="1" applyAlignment="1">
      <alignment horizontal="center" vertical="center"/>
    </xf>
    <xf numFmtId="0" fontId="40" fillId="0" borderId="0" xfId="3" applyFont="1" applyAlignment="1"/>
    <xf numFmtId="0" fontId="22" fillId="0" borderId="10" xfId="3" applyFont="1" applyBorder="1">
      <alignment vertical="center"/>
    </xf>
    <xf numFmtId="0" fontId="22" fillId="0" borderId="7" xfId="3" applyFont="1" applyBorder="1">
      <alignment vertical="center"/>
    </xf>
    <xf numFmtId="0" fontId="22" fillId="0" borderId="4" xfId="3" applyFont="1" applyBorder="1">
      <alignment vertical="center"/>
    </xf>
    <xf numFmtId="0" fontId="42" fillId="0" borderId="34" xfId="3" applyFont="1" applyBorder="1">
      <alignment vertical="center"/>
    </xf>
    <xf numFmtId="0" fontId="34" fillId="0" borderId="0" xfId="3" applyAlignment="1">
      <alignment vertical="center" wrapText="1"/>
    </xf>
    <xf numFmtId="0" fontId="22" fillId="5" borderId="0" xfId="3" applyFont="1" applyFill="1" applyAlignment="1">
      <alignment horizontal="left" vertical="center" wrapText="1"/>
    </xf>
    <xf numFmtId="0" fontId="22" fillId="0" borderId="0" xfId="3" applyFont="1" applyAlignment="1">
      <alignment horizontal="left" vertical="center"/>
    </xf>
    <xf numFmtId="0" fontId="22" fillId="5" borderId="0" xfId="3" applyFont="1" applyFill="1" applyAlignment="1">
      <alignment horizontal="right"/>
    </xf>
    <xf numFmtId="0" fontId="39" fillId="5" borderId="0" xfId="3" applyFont="1" applyFill="1" applyAlignment="1">
      <alignment horizontal="center" vertical="center"/>
    </xf>
    <xf numFmtId="0" fontId="32" fillId="5" borderId="0" xfId="3" applyFont="1" applyFill="1">
      <alignment vertical="center"/>
    </xf>
    <xf numFmtId="0" fontId="40" fillId="5" borderId="0" xfId="3" applyFont="1" applyFill="1" applyAlignment="1">
      <alignment horizontal="right"/>
    </xf>
    <xf numFmtId="0" fontId="41" fillId="0" borderId="0" xfId="3" applyFont="1" applyAlignment="1">
      <alignment horizontal="right" vertical="center" wrapText="1"/>
    </xf>
    <xf numFmtId="3" fontId="42" fillId="0" borderId="0" xfId="3" applyNumberFormat="1" applyFont="1" applyAlignment="1">
      <alignment horizontal="center" vertical="center" wrapText="1"/>
    </xf>
    <xf numFmtId="0" fontId="43" fillId="0" borderId="0" xfId="3" applyFont="1" applyAlignment="1">
      <alignment vertical="center" wrapText="1"/>
    </xf>
    <xf numFmtId="0" fontId="22" fillId="5" borderId="0" xfId="3" applyFont="1" applyFill="1" applyAlignment="1">
      <alignment horizontal="left" vertical="top"/>
    </xf>
    <xf numFmtId="0" fontId="22" fillId="5" borderId="2" xfId="3" applyFont="1" applyFill="1" applyBorder="1" applyAlignment="1">
      <alignment horizontal="left" vertical="top"/>
    </xf>
    <xf numFmtId="0" fontId="22" fillId="5" borderId="3" xfId="3" applyFont="1" applyFill="1" applyBorder="1" applyAlignment="1">
      <alignment horizontal="left" vertical="top"/>
    </xf>
    <xf numFmtId="0" fontId="22" fillId="5" borderId="4" xfId="3" applyFont="1" applyFill="1" applyBorder="1" applyAlignment="1">
      <alignment horizontal="left" vertical="top"/>
    </xf>
    <xf numFmtId="0" fontId="22" fillId="5" borderId="11" xfId="3" applyFont="1" applyFill="1" applyBorder="1" applyAlignment="1">
      <alignment horizontal="left" vertical="top"/>
    </xf>
    <xf numFmtId="0" fontId="22" fillId="5" borderId="12" xfId="3" applyFont="1" applyFill="1" applyBorder="1" applyAlignment="1">
      <alignment horizontal="left" vertical="top"/>
    </xf>
    <xf numFmtId="0" fontId="22" fillId="5" borderId="5" xfId="3" applyFont="1" applyFill="1" applyBorder="1" applyAlignment="1">
      <alignment horizontal="left" vertical="top"/>
    </xf>
    <xf numFmtId="0" fontId="22" fillId="5" borderId="6" xfId="3" applyFont="1" applyFill="1" applyBorder="1" applyAlignment="1">
      <alignment horizontal="left" vertical="top"/>
    </xf>
    <xf numFmtId="0" fontId="22" fillId="5" borderId="7" xfId="3" applyFont="1" applyFill="1" applyBorder="1" applyAlignment="1">
      <alignment horizontal="left" vertical="top"/>
    </xf>
    <xf numFmtId="38" fontId="5" fillId="0" borderId="0" xfId="1" applyFont="1" applyFill="1" applyBorder="1" applyAlignment="1">
      <alignment shrinkToFit="1"/>
    </xf>
    <xf numFmtId="0" fontId="37" fillId="5" borderId="0" xfId="3" applyFont="1" applyFill="1" applyAlignment="1">
      <alignment horizontal="right" vertical="center"/>
    </xf>
    <xf numFmtId="0" fontId="17" fillId="0" borderId="0" xfId="0" applyFont="1" applyFill="1" applyAlignment="1">
      <alignment horizontal="left" vertical="center" wrapText="1"/>
    </xf>
    <xf numFmtId="0" fontId="17" fillId="0" borderId="0" xfId="0" applyFont="1" applyAlignment="1">
      <alignment vertical="center" wrapText="1"/>
    </xf>
    <xf numFmtId="0" fontId="5" fillId="3" borderId="0" xfId="0" applyFont="1" applyFill="1" applyAlignment="1">
      <alignment horizontal="left" vertical="center"/>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4" fillId="0" borderId="0" xfId="0" applyFont="1" applyAlignment="1">
      <alignment horizontal="left" vertical="center" shrinkToFit="1"/>
    </xf>
    <xf numFmtId="0" fontId="6" fillId="6" borderId="1" xfId="0" applyFont="1" applyFill="1" applyBorder="1" applyAlignment="1">
      <alignment horizontal="left" vertical="center"/>
    </xf>
    <xf numFmtId="0" fontId="6" fillId="0" borderId="0" xfId="0" applyFont="1" applyAlignment="1">
      <alignment horizontal="left" vertical="center"/>
    </xf>
    <xf numFmtId="0" fontId="21" fillId="6" borderId="1" xfId="0" applyFont="1" applyFill="1" applyBorder="1" applyAlignment="1">
      <alignment horizontal="left" vertical="center"/>
    </xf>
    <xf numFmtId="0" fontId="21" fillId="0" borderId="1" xfId="0" applyFont="1" applyBorder="1" applyAlignment="1">
      <alignment horizontal="left" vertical="center" shrinkToFit="1"/>
    </xf>
    <xf numFmtId="0" fontId="25"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wrapText="1"/>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38" fontId="5" fillId="3" borderId="0" xfId="1" applyFont="1" applyFill="1" applyAlignment="1">
      <alignment horizontal="right" vertical="center"/>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7" fillId="6" borderId="8" xfId="0" applyFont="1" applyFill="1" applyBorder="1" applyAlignment="1">
      <alignment horizontal="left" vertical="center"/>
    </xf>
    <xf numFmtId="0" fontId="7" fillId="6" borderId="9" xfId="0" applyFont="1" applyFill="1" applyBorder="1" applyAlignment="1">
      <alignment horizontal="left" vertical="center"/>
    </xf>
    <xf numFmtId="0" fontId="7" fillId="6"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9" xfId="0" applyFont="1" applyFill="1" applyBorder="1" applyAlignment="1">
      <alignment horizontal="center" vertical="center"/>
    </xf>
    <xf numFmtId="38" fontId="6" fillId="2" borderId="0" xfId="1" applyFont="1" applyFill="1" applyAlignment="1">
      <alignment horizontal="right" vertical="center"/>
    </xf>
    <xf numFmtId="0" fontId="6" fillId="0" borderId="0" xfId="0" applyFont="1" applyAlignment="1">
      <alignment horizontal="center" vertical="center"/>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7" fillId="6" borderId="11" xfId="0" applyFont="1" applyFill="1" applyBorder="1" applyAlignment="1">
      <alignment horizontal="left" vertical="center"/>
    </xf>
    <xf numFmtId="0" fontId="7" fillId="6" borderId="0" xfId="0" applyFont="1" applyFill="1" applyAlignment="1">
      <alignment horizontal="left" vertical="center"/>
    </xf>
    <xf numFmtId="0" fontId="7" fillId="6" borderId="12" xfId="0" applyFont="1" applyFill="1" applyBorder="1" applyAlignment="1">
      <alignment horizontal="left" vertical="center"/>
    </xf>
    <xf numFmtId="0" fontId="21" fillId="0" borderId="3" xfId="0" applyFont="1" applyFill="1" applyBorder="1" applyAlignment="1">
      <alignment horizontal="center" vertical="center" shrinkToFit="1"/>
    </xf>
    <xf numFmtId="0" fontId="21" fillId="6" borderId="1" xfId="0" applyFont="1" applyFill="1" applyBorder="1" applyAlignment="1">
      <alignment horizontal="center" vertical="center"/>
    </xf>
    <xf numFmtId="38" fontId="21" fillId="0" borderId="9" xfId="1" applyFont="1" applyFill="1" applyBorder="1" applyAlignment="1">
      <alignment horizontal="right" vertical="center" shrinkToFit="1"/>
    </xf>
    <xf numFmtId="38" fontId="21" fillId="0" borderId="9" xfId="0" applyNumberFormat="1" applyFont="1" applyFill="1" applyBorder="1" applyAlignment="1">
      <alignment horizontal="right" vertical="center"/>
    </xf>
    <xf numFmtId="0" fontId="21" fillId="0" borderId="9" xfId="0" applyFont="1" applyFill="1" applyBorder="1" applyAlignment="1">
      <alignment horizontal="right" vertical="center"/>
    </xf>
    <xf numFmtId="0" fontId="4" fillId="0" borderId="0" xfId="0" applyFont="1" applyAlignment="1">
      <alignment horizontal="left" vertical="center"/>
    </xf>
    <xf numFmtId="0" fontId="33" fillId="3" borderId="0" xfId="2" applyFill="1" applyAlignment="1">
      <alignment horizontal="left" vertical="center"/>
    </xf>
    <xf numFmtId="0" fontId="8" fillId="0" borderId="0" xfId="0" applyFont="1" applyAlignment="1">
      <alignment horizontal="center" vertical="center"/>
    </xf>
    <xf numFmtId="0" fontId="21" fillId="0" borderId="2" xfId="0" applyFont="1" applyFill="1" applyBorder="1" applyAlignment="1">
      <alignment horizontal="left" vertical="center" shrinkToFit="1"/>
    </xf>
    <xf numFmtId="0" fontId="21" fillId="0" borderId="3" xfId="0" applyFont="1" applyFill="1" applyBorder="1" applyAlignment="1">
      <alignment horizontal="left" vertical="center" shrinkToFit="1"/>
    </xf>
    <xf numFmtId="0" fontId="21" fillId="0" borderId="4" xfId="0" applyFont="1" applyFill="1" applyBorder="1" applyAlignment="1">
      <alignment horizontal="left" vertical="center" shrinkToFit="1"/>
    </xf>
    <xf numFmtId="0" fontId="21" fillId="0" borderId="5" xfId="0" applyFont="1" applyFill="1" applyBorder="1" applyAlignment="1">
      <alignment horizontal="left" vertical="center" shrinkToFit="1"/>
    </xf>
    <xf numFmtId="0" fontId="21" fillId="0" borderId="6" xfId="0" applyFont="1" applyFill="1" applyBorder="1" applyAlignment="1">
      <alignment horizontal="left" vertical="center" shrinkToFit="1"/>
    </xf>
    <xf numFmtId="0" fontId="21" fillId="0" borderId="7" xfId="0" applyFont="1" applyFill="1" applyBorder="1" applyAlignment="1">
      <alignment horizontal="left" vertical="center" shrinkToFi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6" borderId="2" xfId="0" applyFont="1" applyFill="1" applyBorder="1" applyAlignment="1">
      <alignment horizontal="left" vertical="center"/>
    </xf>
    <xf numFmtId="0" fontId="21" fillId="6" borderId="3" xfId="0" applyFont="1" applyFill="1" applyBorder="1" applyAlignment="1">
      <alignment horizontal="left" vertical="center"/>
    </xf>
    <xf numFmtId="0" fontId="21" fillId="6" borderId="4"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0" xfId="0" applyFont="1" applyFill="1" applyBorder="1" applyAlignment="1">
      <alignment horizontal="left" vertical="center"/>
    </xf>
    <xf numFmtId="0" fontId="21" fillId="6" borderId="12" xfId="0" applyFont="1" applyFill="1" applyBorder="1" applyAlignment="1">
      <alignment horizontal="left" vertical="center"/>
    </xf>
    <xf numFmtId="0" fontId="21" fillId="6" borderId="5" xfId="0" applyFont="1" applyFill="1" applyBorder="1" applyAlignment="1">
      <alignment horizontal="left" vertical="center"/>
    </xf>
    <xf numFmtId="0" fontId="21" fillId="6" borderId="6" xfId="0" applyFont="1" applyFill="1" applyBorder="1" applyAlignment="1">
      <alignment horizontal="left" vertical="center"/>
    </xf>
    <xf numFmtId="0" fontId="21" fillId="6" borderId="7" xfId="0" applyFont="1" applyFill="1" applyBorder="1" applyAlignment="1">
      <alignment horizontal="left" vertical="center"/>
    </xf>
    <xf numFmtId="0" fontId="21" fillId="0" borderId="8"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21" fillId="0" borderId="10" xfId="0" applyFont="1" applyFill="1" applyBorder="1" applyAlignment="1">
      <alignment horizontal="left" vertical="center" shrinkToFit="1"/>
    </xf>
    <xf numFmtId="38" fontId="9" fillId="3" borderId="8" xfId="1" applyFont="1" applyFill="1" applyBorder="1" applyAlignment="1">
      <alignment horizontal="right" vertical="center"/>
    </xf>
    <xf numFmtId="38" fontId="9" fillId="3" borderId="9" xfId="1" applyFont="1" applyFill="1" applyBorder="1" applyAlignment="1">
      <alignment horizontal="right" vertical="center"/>
    </xf>
    <xf numFmtId="38" fontId="21" fillId="0" borderId="8" xfId="1" applyFont="1" applyFill="1" applyBorder="1" applyAlignment="1">
      <alignment horizontal="right" vertical="center" shrinkToFit="1"/>
    </xf>
    <xf numFmtId="0" fontId="21" fillId="0" borderId="9" xfId="0" applyFont="1" applyBorder="1" applyAlignment="1">
      <alignment horizontal="left" vertical="center" shrinkToFit="1"/>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21" fillId="0" borderId="9" xfId="0" applyFont="1" applyFill="1" applyBorder="1" applyAlignment="1">
      <alignment horizontal="right" vertical="center" shrinkToFit="1"/>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6" borderId="10" xfId="0" applyFont="1" applyFill="1" applyBorder="1" applyAlignment="1">
      <alignment horizontal="left"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176" fontId="6" fillId="2" borderId="8"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6" fillId="0" borderId="1" xfId="0" applyFont="1" applyFill="1" applyBorder="1" applyAlignment="1">
      <alignment horizontal="center" vertical="center" shrinkToFit="1"/>
    </xf>
    <xf numFmtId="38" fontId="6" fillId="0" borderId="8" xfId="1" applyFont="1" applyFill="1" applyBorder="1" applyAlignment="1">
      <alignment horizontal="right" vertical="center" shrinkToFit="1"/>
    </xf>
    <xf numFmtId="38" fontId="6" fillId="0" borderId="9" xfId="1" applyFont="1" applyFill="1" applyBorder="1" applyAlignment="1">
      <alignment horizontal="right" vertical="center" shrinkToFit="1"/>
    </xf>
    <xf numFmtId="0" fontId="6" fillId="6" borderId="1" xfId="0" applyFont="1" applyFill="1" applyBorder="1" applyAlignment="1">
      <alignment horizontal="center" vertical="center"/>
    </xf>
    <xf numFmtId="0" fontId="21" fillId="6" borderId="2"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horizontal="left" vertical="center"/>
    </xf>
    <xf numFmtId="0" fontId="26" fillId="0" borderId="14" xfId="0" applyFont="1" applyFill="1" applyBorder="1" applyAlignment="1">
      <alignment horizontal="left" wrapText="1"/>
    </xf>
    <xf numFmtId="0" fontId="26" fillId="0" borderId="14" xfId="0" applyFont="1" applyFill="1" applyBorder="1" applyAlignment="1">
      <alignment horizontal="left"/>
    </xf>
    <xf numFmtId="0" fontId="21" fillId="6" borderId="6" xfId="0" applyFont="1" applyFill="1" applyBorder="1" applyAlignment="1">
      <alignment horizontal="center" vertical="top"/>
    </xf>
    <xf numFmtId="0" fontId="21" fillId="6" borderId="1" xfId="0" applyFont="1" applyFill="1" applyBorder="1" applyAlignment="1">
      <alignment horizontal="center" vertical="center" wrapText="1"/>
    </xf>
    <xf numFmtId="0" fontId="22" fillId="0" borderId="0" xfId="0" applyFont="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0" borderId="1" xfId="0" applyFont="1" applyFill="1" applyBorder="1" applyAlignment="1">
      <alignment horizontal="left" vertical="center"/>
    </xf>
    <xf numFmtId="0" fontId="21"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21" fillId="6" borderId="10"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38" fontId="5" fillId="3" borderId="8" xfId="1" applyFont="1" applyFill="1" applyBorder="1" applyAlignment="1">
      <alignment horizontal="right" vertical="center"/>
    </xf>
    <xf numFmtId="38" fontId="5" fillId="3" borderId="9" xfId="1" applyFont="1" applyFill="1" applyBorder="1" applyAlignment="1">
      <alignment horizontal="right"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3" borderId="11"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2" borderId="0" xfId="0" applyFont="1" applyFill="1" applyAlignment="1">
      <alignment horizontal="left" vertical="center"/>
    </xf>
    <xf numFmtId="0" fontId="4"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6" borderId="1"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38" fontId="6" fillId="2" borderId="8" xfId="1" applyFont="1" applyFill="1" applyBorder="1" applyAlignment="1">
      <alignment horizontal="right" vertical="center"/>
    </xf>
    <xf numFmtId="38" fontId="6" fillId="2" borderId="9" xfId="1" applyFont="1" applyFill="1" applyBorder="1" applyAlignment="1">
      <alignment horizontal="right" vertical="center"/>
    </xf>
    <xf numFmtId="0" fontId="32" fillId="6" borderId="1" xfId="0" applyFont="1" applyFill="1" applyBorder="1" applyAlignment="1">
      <alignment horizontal="left"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32" fillId="6" borderId="7" xfId="0" applyFont="1" applyFill="1" applyBorder="1" applyAlignment="1">
      <alignment horizontal="center" vertical="center" wrapText="1"/>
    </xf>
    <xf numFmtId="38" fontId="5" fillId="2" borderId="8" xfId="1" applyFont="1" applyFill="1" applyBorder="1" applyAlignment="1">
      <alignment horizontal="right" vertical="center"/>
    </xf>
    <xf numFmtId="38" fontId="5" fillId="2" borderId="9" xfId="1" applyFont="1" applyFill="1" applyBorder="1" applyAlignment="1">
      <alignment horizontal="right" vertical="center"/>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1" fillId="0" borderId="0" xfId="0" applyFont="1" applyAlignment="1">
      <alignment horizontal="center" vertical="center"/>
    </xf>
    <xf numFmtId="0" fontId="31" fillId="0" borderId="0" xfId="0" applyFont="1" applyBorder="1" applyAlignment="1">
      <alignment horizontal="center" wrapText="1"/>
    </xf>
    <xf numFmtId="38" fontId="6" fillId="0" borderId="0" xfId="1" applyFont="1" applyFill="1" applyBorder="1" applyAlignment="1">
      <alignment horizontal="right" vertical="center" shrinkToFit="1"/>
    </xf>
    <xf numFmtId="38" fontId="6" fillId="0" borderId="3" xfId="1" applyFont="1" applyBorder="1" applyAlignment="1">
      <alignment vertical="center" shrinkToFit="1"/>
    </xf>
    <xf numFmtId="38" fontId="6" fillId="0" borderId="0" xfId="1" applyFont="1" applyFill="1" applyBorder="1" applyAlignment="1">
      <alignment vertical="center" shrinkToFit="1"/>
    </xf>
    <xf numFmtId="38" fontId="6" fillId="0" borderId="0" xfId="1" applyFont="1" applyBorder="1" applyAlignment="1">
      <alignment vertical="center" shrinkToFit="1"/>
    </xf>
    <xf numFmtId="38" fontId="6" fillId="0" borderId="6" xfId="1" applyFont="1" applyFill="1" applyBorder="1" applyAlignment="1">
      <alignment vertical="center" shrinkToFit="1"/>
    </xf>
    <xf numFmtId="38" fontId="6" fillId="0" borderId="6" xfId="1" applyFont="1" applyBorder="1" applyAlignment="1">
      <alignment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38" fontId="6" fillId="0" borderId="3" xfId="1" applyFont="1" applyFill="1" applyBorder="1" applyAlignment="1">
      <alignment vertical="center" shrinkToFit="1"/>
    </xf>
    <xf numFmtId="38" fontId="6" fillId="0" borderId="0" xfId="1" applyFont="1" applyFill="1" applyBorder="1" applyAlignment="1">
      <alignment horizontal="righ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2"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176" fontId="5" fillId="2" borderId="8" xfId="0" applyNumberFormat="1" applyFont="1" applyFill="1" applyBorder="1" applyAlignment="1">
      <alignment horizontal="center" vertical="center" wrapText="1"/>
    </xf>
    <xf numFmtId="0" fontId="6" fillId="0" borderId="9" xfId="0" applyFont="1" applyFill="1" applyBorder="1" applyAlignment="1">
      <alignment horizontal="right" vertical="center" shrinkToFit="1"/>
    </xf>
    <xf numFmtId="0" fontId="6" fillId="0" borderId="10" xfId="0" applyFont="1" applyFill="1" applyBorder="1" applyAlignment="1">
      <alignment horizontal="right" vertical="center" shrinkToFi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38" fontId="6" fillId="2" borderId="0" xfId="1" applyFont="1" applyFill="1" applyBorder="1" applyAlignment="1">
      <alignment horizontal="righ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24" fillId="6" borderId="1"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38" fontId="6" fillId="0" borderId="8" xfId="1" applyFont="1" applyFill="1" applyBorder="1" applyAlignment="1">
      <alignment horizontal="right" vertical="center"/>
    </xf>
    <xf numFmtId="38" fontId="6" fillId="0" borderId="9" xfId="1" applyFont="1" applyFill="1" applyBorder="1" applyAlignment="1">
      <alignment horizontal="right" vertical="center"/>
    </xf>
    <xf numFmtId="0" fontId="6" fillId="0" borderId="0" xfId="0" applyFont="1" applyFill="1" applyAlignment="1">
      <alignment horizontal="left" vertical="center"/>
    </xf>
    <xf numFmtId="0" fontId="21" fillId="0" borderId="0" xfId="0" applyFont="1"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32" fillId="6"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58" fontId="7" fillId="2" borderId="0" xfId="0" applyNumberFormat="1" applyFont="1" applyFill="1" applyAlignment="1">
      <alignment horizontal="distributed" vertical="center" justifyLastLine="1" shrinkToFit="1"/>
    </xf>
    <xf numFmtId="58" fontId="7" fillId="0" borderId="0" xfId="0" applyNumberFormat="1" applyFont="1" applyAlignment="1">
      <alignment horizontal="distributed" vertical="center" justifyLastLine="1" shrinkToFit="1"/>
    </xf>
    <xf numFmtId="38" fontId="5" fillId="0" borderId="6" xfId="1" applyFont="1" applyBorder="1">
      <alignment vertical="center"/>
    </xf>
    <xf numFmtId="38" fontId="5" fillId="0" borderId="3" xfId="1" applyFont="1" applyBorder="1" applyAlignment="1">
      <alignment vertical="center" shrinkToFit="1"/>
    </xf>
    <xf numFmtId="38" fontId="5" fillId="3" borderId="3" xfId="1" applyFont="1" applyFill="1" applyBorder="1" applyAlignment="1">
      <alignment vertical="center"/>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38" fontId="9" fillId="3" borderId="9" xfId="0" applyNumberFormat="1" applyFont="1" applyFill="1" applyBorder="1" applyAlignment="1">
      <alignment horizontal="right" vertical="center"/>
    </xf>
    <xf numFmtId="0" fontId="7" fillId="0" borderId="0" xfId="0" applyFont="1" applyAlignment="1">
      <alignment horizontal="center" vertical="center"/>
    </xf>
    <xf numFmtId="38" fontId="5" fillId="0" borderId="0" xfId="1" applyFont="1" applyFill="1" applyBorder="1" applyAlignment="1">
      <alignment horizontal="right" vertical="center"/>
    </xf>
    <xf numFmtId="38" fontId="5" fillId="2" borderId="0" xfId="1" applyFont="1" applyFill="1" applyBorder="1" applyAlignment="1">
      <alignment horizontal="right"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0" xfId="0" applyFont="1" applyFill="1" applyAlignment="1">
      <alignment horizontal="center" vertical="center"/>
    </xf>
    <xf numFmtId="0" fontId="7" fillId="6" borderId="12"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38" fontId="5" fillId="3" borderId="6" xfId="1" applyFont="1" applyFill="1" applyBorder="1">
      <alignment vertical="center"/>
    </xf>
    <xf numFmtId="58" fontId="9" fillId="2" borderId="0" xfId="0" applyNumberFormat="1" applyFont="1" applyFill="1" applyAlignment="1">
      <alignment horizontal="distributed" vertical="center" justifyLastLine="1" shrinkToFi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7" fillId="6" borderId="11"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12" xfId="0" applyFont="1" applyFill="1" applyBorder="1" applyAlignment="1">
      <alignment horizontal="left" vertical="center" wrapText="1"/>
    </xf>
    <xf numFmtId="0" fontId="9" fillId="6" borderId="6" xfId="0" applyFont="1" applyFill="1" applyBorder="1" applyAlignment="1">
      <alignment horizontal="center" vertical="top"/>
    </xf>
    <xf numFmtId="38" fontId="5" fillId="0" borderId="0" xfId="1" applyFont="1" applyFill="1" applyBorder="1" applyAlignment="1">
      <alignment vertical="center" shrinkToFit="1"/>
    </xf>
    <xf numFmtId="38" fontId="5" fillId="0" borderId="0" xfId="1" applyFont="1" applyBorder="1" applyAlignment="1">
      <alignment vertical="center" shrinkToFit="1"/>
    </xf>
    <xf numFmtId="0" fontId="18" fillId="0" borderId="0" xfId="0" applyFont="1" applyAlignment="1">
      <alignment horizontal="center" wrapText="1"/>
    </xf>
    <xf numFmtId="38" fontId="5" fillId="0" borderId="0" xfId="1" applyFont="1" applyFill="1" applyBorder="1" applyAlignment="1">
      <alignment horizontal="right" vertical="center" shrinkToFit="1"/>
    </xf>
    <xf numFmtId="0" fontId="32" fillId="6" borderId="11"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12" xfId="0" applyFont="1" applyFill="1" applyBorder="1" applyAlignment="1">
      <alignment horizontal="center" vertical="center" wrapText="1"/>
    </xf>
    <xf numFmtId="0" fontId="0" fillId="6" borderId="1" xfId="0" applyFill="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32" fillId="6" borderId="0" xfId="0" applyFont="1" applyFill="1" applyBorder="1" applyAlignment="1">
      <alignment horizontal="center"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5" xfId="0" applyFont="1" applyFill="1" applyBorder="1" applyAlignment="1">
      <alignment horizontal="left"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right" vertic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4" fillId="2" borderId="0" xfId="0" applyFont="1" applyFill="1" applyAlignment="1">
      <alignment vertical="center" shrinkToFit="1"/>
    </xf>
    <xf numFmtId="38" fontId="4" fillId="0" borderId="0" xfId="1" applyFont="1" applyFill="1" applyAlignment="1">
      <alignment horizontal="right"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38" fontId="4" fillId="0" borderId="8"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9"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4" fillId="2" borderId="1"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1" xfId="0" applyFont="1" applyFill="1" applyBorder="1" applyAlignment="1">
      <alignment horizontal="left"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7" fillId="0" borderId="0" xfId="0" applyFont="1" applyAlignment="1">
      <alignment horizontal="left" vertical="center" wrapText="1"/>
    </xf>
    <xf numFmtId="38" fontId="4" fillId="0" borderId="0" xfId="1" applyFont="1" applyFill="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38" fontId="4" fillId="0" borderId="3" xfId="1" applyFont="1" applyFill="1" applyBorder="1" applyAlignment="1">
      <alignment vertical="center" shrinkToFit="1"/>
    </xf>
    <xf numFmtId="38" fontId="5" fillId="2" borderId="3" xfId="1" applyFont="1" applyFill="1" applyBorder="1" applyAlignment="1">
      <alignment vertical="center" shrinkToFit="1"/>
    </xf>
    <xf numFmtId="38" fontId="4" fillId="0" borderId="6" xfId="1" applyFont="1" applyFill="1" applyBorder="1" applyAlignment="1">
      <alignment vertical="center" shrinkToFit="1"/>
    </xf>
    <xf numFmtId="38" fontId="5" fillId="7" borderId="6" xfId="1" applyFont="1" applyFill="1" applyBorder="1">
      <alignmen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38" fontId="5" fillId="0" borderId="6" xfId="1" applyFont="1" applyBorder="1" applyAlignment="1">
      <alignmen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38" fontId="4" fillId="0" borderId="6" xfId="1" applyFont="1" applyBorder="1" applyAlignment="1">
      <alignment vertical="center" shrinkToFit="1"/>
    </xf>
    <xf numFmtId="38" fontId="4" fillId="0" borderId="0" xfId="1" applyFont="1" applyFill="1" applyBorder="1" applyAlignment="1">
      <alignment vertical="center" shrinkToFit="1"/>
    </xf>
    <xf numFmtId="38" fontId="4" fillId="0" borderId="0" xfId="1" applyFont="1" applyAlignment="1">
      <alignment vertical="center" shrinkToFit="1"/>
    </xf>
    <xf numFmtId="38" fontId="5" fillId="7" borderId="0" xfId="1" applyFont="1" applyFill="1">
      <alignment vertical="center"/>
    </xf>
    <xf numFmtId="38" fontId="5" fillId="0" borderId="0" xfId="1" applyFont="1" applyAlignment="1">
      <alignment vertical="center" shrinkToFit="1"/>
    </xf>
    <xf numFmtId="0" fontId="4" fillId="0" borderId="0" xfId="0" applyFont="1" applyFill="1" applyAlignment="1">
      <alignment horizontal="left" vertical="center"/>
    </xf>
    <xf numFmtId="0" fontId="5" fillId="2" borderId="0" xfId="0" applyFont="1" applyFill="1" applyAlignment="1">
      <alignment horizontal="left" vertical="center"/>
    </xf>
    <xf numFmtId="38" fontId="4" fillId="0" borderId="0" xfId="1" applyFont="1" applyFill="1" applyBorder="1" applyAlignment="1">
      <alignment horizontal="right" vertical="center" shrinkToFit="1"/>
    </xf>
    <xf numFmtId="38" fontId="5" fillId="7" borderId="0" xfId="1" applyFont="1" applyFill="1" applyAlignment="1">
      <alignment horizontal="right"/>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center"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4" fillId="0" borderId="1" xfId="0" applyFont="1" applyFill="1" applyBorder="1" applyAlignment="1">
      <alignment horizontal="left" vertical="center" shrinkToFit="1"/>
    </xf>
    <xf numFmtId="0" fontId="18" fillId="0" borderId="0" xfId="0" applyFont="1" applyBorder="1" applyAlignment="1">
      <alignment horizontal="center" wrapText="1"/>
    </xf>
    <xf numFmtId="58" fontId="7" fillId="0" borderId="0" xfId="0" applyNumberFormat="1" applyFont="1" applyFill="1" applyAlignment="1">
      <alignment horizontal="distributed" vertical="center"/>
    </xf>
    <xf numFmtId="0" fontId="19" fillId="0" borderId="0" xfId="0" applyFont="1" applyFill="1" applyAlignment="1">
      <alignment horizontal="left" vertical="center" wrapText="1"/>
    </xf>
    <xf numFmtId="0" fontId="19" fillId="0" borderId="0" xfId="0" applyFont="1" applyAlignment="1">
      <alignment horizontal="left" vertical="center" wrapText="1"/>
    </xf>
    <xf numFmtId="38" fontId="5" fillId="5" borderId="3" xfId="1" applyFont="1" applyFill="1" applyBorder="1" applyAlignment="1">
      <alignment horizontal="right" vertical="center"/>
    </xf>
    <xf numFmtId="58" fontId="7" fillId="2" borderId="0" xfId="0" applyNumberFormat="1" applyFont="1" applyFill="1" applyAlignment="1">
      <alignment horizontal="distributed" vertical="center"/>
    </xf>
    <xf numFmtId="58" fontId="7" fillId="2" borderId="0" xfId="0" applyNumberFormat="1" applyFont="1" applyFill="1" applyAlignment="1">
      <alignment horizontal="center" vertical="center" shrinkToFit="1"/>
    </xf>
    <xf numFmtId="58" fontId="9" fillId="2" borderId="0" xfId="0" applyNumberFormat="1" applyFont="1" applyFill="1" applyAlignment="1">
      <alignment horizontal="distributed" vertical="center"/>
    </xf>
    <xf numFmtId="0" fontId="4" fillId="0" borderId="0" xfId="0" applyFont="1" applyFill="1" applyAlignment="1">
      <alignment horizontal="distributed" vertical="center"/>
    </xf>
    <xf numFmtId="0" fontId="4" fillId="0" borderId="0" xfId="0" applyNumberFormat="1" applyFont="1" applyAlignment="1">
      <alignment horizontal="left" vertical="center" shrinkToFit="1"/>
    </xf>
    <xf numFmtId="0" fontId="4" fillId="0" borderId="0" xfId="0" applyFont="1" applyFill="1" applyAlignment="1">
      <alignment horizontal="center" vertical="center"/>
    </xf>
    <xf numFmtId="0" fontId="4" fillId="6" borderId="1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176" fontId="4" fillId="2" borderId="8" xfId="0" applyNumberFormat="1" applyFont="1" applyFill="1" applyBorder="1" applyAlignment="1">
      <alignment horizontal="center" vertical="center" wrapText="1"/>
    </xf>
    <xf numFmtId="176"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3" borderId="0" xfId="0" applyFont="1" applyFill="1" applyAlignment="1">
      <alignment horizontal="center" vertical="center"/>
    </xf>
    <xf numFmtId="0" fontId="4" fillId="4" borderId="0" xfId="0" applyFont="1" applyFill="1" applyAlignment="1">
      <alignment horizontal="center" vertical="center"/>
    </xf>
    <xf numFmtId="38" fontId="5" fillId="0" borderId="8" xfId="1" applyFont="1" applyBorder="1" applyAlignment="1">
      <alignment horizontal="right" vertical="center"/>
    </xf>
    <xf numFmtId="38" fontId="5" fillId="0" borderId="9" xfId="1" applyFont="1" applyBorder="1" applyAlignment="1">
      <alignment horizontal="right" vertical="center"/>
    </xf>
    <xf numFmtId="0" fontId="37" fillId="9" borderId="28" xfId="3" applyFont="1" applyFill="1" applyBorder="1" applyAlignment="1">
      <alignment horizontal="center" vertical="center"/>
    </xf>
    <xf numFmtId="0" fontId="37" fillId="9" borderId="0" xfId="3" applyFont="1" applyFill="1" applyAlignment="1">
      <alignment horizontal="center" vertical="center"/>
    </xf>
    <xf numFmtId="0" fontId="37" fillId="5" borderId="0" xfId="3" applyFont="1" applyFill="1" applyAlignment="1">
      <alignment horizontal="left" vertical="center"/>
    </xf>
    <xf numFmtId="0" fontId="37" fillId="5" borderId="29" xfId="3" applyFont="1" applyFill="1" applyBorder="1" applyAlignment="1">
      <alignment horizontal="left" vertical="center"/>
    </xf>
    <xf numFmtId="0" fontId="35" fillId="5" borderId="0" xfId="3" applyFont="1" applyFill="1" applyAlignment="1">
      <alignment horizontal="center" vertical="center" wrapText="1"/>
    </xf>
    <xf numFmtId="0" fontId="37" fillId="9" borderId="25" xfId="3" applyFont="1" applyFill="1" applyBorder="1" applyAlignment="1">
      <alignment horizontal="center" vertical="center"/>
    </xf>
    <xf numFmtId="0" fontId="37" fillId="9" borderId="26" xfId="3" applyFont="1" applyFill="1" applyBorder="1" applyAlignment="1">
      <alignment horizontal="center" vertical="center"/>
    </xf>
    <xf numFmtId="0" fontId="37" fillId="5" borderId="26" xfId="3" applyFont="1" applyFill="1" applyBorder="1" applyAlignment="1">
      <alignment horizontal="left" vertical="center"/>
    </xf>
    <xf numFmtId="0" fontId="37" fillId="5" borderId="26" xfId="3" applyFont="1" applyFill="1" applyBorder="1" applyAlignment="1">
      <alignment horizontal="center" vertical="center"/>
    </xf>
    <xf numFmtId="0" fontId="37" fillId="5" borderId="27" xfId="3" applyFont="1" applyFill="1" applyBorder="1" applyAlignment="1">
      <alignment horizontal="center" vertical="center"/>
    </xf>
    <xf numFmtId="0" fontId="37" fillId="9" borderId="28" xfId="3" applyFont="1" applyFill="1" applyBorder="1" applyAlignment="1">
      <alignment horizontal="center" vertical="center" wrapText="1"/>
    </xf>
    <xf numFmtId="0" fontId="37" fillId="5" borderId="0" xfId="3" applyFont="1" applyFill="1" applyAlignment="1">
      <alignment horizontal="center" vertical="center"/>
    </xf>
    <xf numFmtId="0" fontId="34" fillId="0" borderId="1" xfId="3" applyBorder="1" applyAlignment="1">
      <alignment horizontal="left" vertical="center" shrinkToFit="1"/>
    </xf>
    <xf numFmtId="38" fontId="34" fillId="0" borderId="5" xfId="1" applyFont="1" applyBorder="1" applyAlignment="1">
      <alignment horizontal="right" vertical="center" wrapText="1"/>
    </xf>
    <xf numFmtId="38" fontId="34" fillId="0" borderId="6" xfId="1" applyFont="1" applyBorder="1" applyAlignment="1">
      <alignment horizontal="right" vertical="center" wrapText="1"/>
    </xf>
    <xf numFmtId="0" fontId="37" fillId="9" borderId="30" xfId="3" applyFont="1" applyFill="1" applyBorder="1" applyAlignment="1">
      <alignment horizontal="center" vertical="center"/>
    </xf>
    <xf numFmtId="0" fontId="37" fillId="9" borderId="24" xfId="3" applyFont="1" applyFill="1" applyBorder="1" applyAlignment="1">
      <alignment horizontal="center" vertical="center"/>
    </xf>
    <xf numFmtId="0" fontId="37" fillId="5" borderId="24" xfId="3" applyFont="1" applyFill="1" applyBorder="1" applyAlignment="1">
      <alignment horizontal="center" vertical="center"/>
    </xf>
    <xf numFmtId="0" fontId="22" fillId="0" borderId="1" xfId="3" applyFont="1" applyBorder="1" applyAlignment="1">
      <alignment horizontal="center" vertical="center" wrapText="1"/>
    </xf>
    <xf numFmtId="0" fontId="22" fillId="0" borderId="13" xfId="3" applyFont="1" applyBorder="1" applyAlignment="1">
      <alignment horizontal="center" vertical="center" wrapText="1"/>
    </xf>
    <xf numFmtId="38" fontId="34" fillId="0" borderId="8" xfId="1" applyFont="1" applyBorder="1" applyAlignment="1">
      <alignment horizontal="right" vertical="center" wrapText="1"/>
    </xf>
    <xf numFmtId="38" fontId="34" fillId="0" borderId="9" xfId="1" applyFont="1" applyBorder="1" applyAlignment="1">
      <alignment horizontal="right" vertical="center" wrapText="1"/>
    </xf>
    <xf numFmtId="0" fontId="34" fillId="0" borderId="13" xfId="3" applyBorder="1" applyAlignment="1">
      <alignment horizontal="left" vertical="center" shrinkToFit="1"/>
    </xf>
    <xf numFmtId="38" fontId="34" fillId="0" borderId="2" xfId="1" applyFont="1" applyBorder="1" applyAlignment="1">
      <alignment horizontal="right" vertical="center" wrapText="1"/>
    </xf>
    <xf numFmtId="38" fontId="34" fillId="0" borderId="3" xfId="1" applyFont="1" applyBorder="1" applyAlignment="1">
      <alignment horizontal="right" vertical="center" wrapText="1"/>
    </xf>
    <xf numFmtId="0" fontId="41" fillId="0" borderId="32" xfId="3" applyFont="1" applyBorder="1" applyAlignment="1">
      <alignment horizontal="right" vertical="center" wrapText="1"/>
    </xf>
    <xf numFmtId="0" fontId="41" fillId="0" borderId="33" xfId="3" applyFont="1" applyBorder="1" applyAlignment="1">
      <alignment horizontal="right" vertical="center" wrapText="1"/>
    </xf>
    <xf numFmtId="0" fontId="41" fillId="0" borderId="34" xfId="3" applyFont="1" applyBorder="1" applyAlignment="1">
      <alignment horizontal="right" vertical="center" wrapText="1"/>
    </xf>
    <xf numFmtId="38" fontId="42" fillId="0" borderId="32" xfId="1" applyFont="1" applyBorder="1" applyAlignment="1">
      <alignment horizontal="right" vertical="center" wrapText="1"/>
    </xf>
    <xf numFmtId="38" fontId="42" fillId="0" borderId="33" xfId="1" applyFont="1" applyBorder="1" applyAlignment="1">
      <alignment horizontal="right" vertical="center" wrapText="1"/>
    </xf>
  </cellXfs>
  <cellStyles count="4">
    <cellStyle name="ハイパーリンク" xfId="2" builtinId="8"/>
    <cellStyle name="桁区切り" xfId="1" builtinId="6"/>
    <cellStyle name="標準" xfId="0" builtinId="0"/>
    <cellStyle name="標準 2" xfId="3" xr:uid="{A39B8764-2EDC-4267-88D3-792BD3FEE5CA}"/>
  </cellStyles>
  <dxfs count="3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0</xdr:colOff>
      <xdr:row>238</xdr:row>
      <xdr:rowOff>95250</xdr:rowOff>
    </xdr:from>
    <xdr:to>
      <xdr:col>26</xdr:col>
      <xdr:colOff>227239</xdr:colOff>
      <xdr:row>239</xdr:row>
      <xdr:rowOff>122864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089071" y="61109679"/>
          <a:ext cx="1152525" cy="2317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15</xdr:col>
      <xdr:colOff>190499</xdr:colOff>
      <xdr:row>8</xdr:row>
      <xdr:rowOff>11205</xdr:rowOff>
    </xdr:from>
    <xdr:to>
      <xdr:col>27</xdr:col>
      <xdr:colOff>139513</xdr:colOff>
      <xdr:row>9</xdr:row>
      <xdr:rowOff>82973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52264" y="1355911"/>
          <a:ext cx="2638425" cy="2398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住所、氏名、役職は履歴事項のとおり記載</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br>
            <a:rPr kumimoji="1" lang="en-US" altLang="ja-JP" sz="1050"/>
          </a:br>
          <a:endParaRPr kumimoji="1" lang="ja-JP" altLang="en-US" sz="1050"/>
        </a:p>
      </xdr:txBody>
    </xdr:sp>
    <xdr:clientData fPrintsWithSheet="0"/>
  </xdr:twoCellAnchor>
  <xdr:twoCellAnchor>
    <xdr:from>
      <xdr:col>21</xdr:col>
      <xdr:colOff>87914</xdr:colOff>
      <xdr:row>13</xdr:row>
      <xdr:rowOff>30764</xdr:rowOff>
    </xdr:from>
    <xdr:to>
      <xdr:col>26</xdr:col>
      <xdr:colOff>102533</xdr:colOff>
      <xdr:row>14</xdr:row>
      <xdr:rowOff>102533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794385" y="2350382"/>
          <a:ext cx="1135207" cy="2398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代表者の丸印↑</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br>
            <a:rPr kumimoji="1" lang="en-US" altLang="ja-JP" sz="1050"/>
          </a:br>
          <a:endParaRPr kumimoji="1" lang="ja-JP" altLang="en-US" sz="1050"/>
        </a:p>
      </xdr:txBody>
    </xdr:sp>
    <xdr:clientData fPrintsWithSheet="0"/>
  </xdr:twoCellAnchor>
  <xdr:twoCellAnchor>
    <xdr:from>
      <xdr:col>0</xdr:col>
      <xdr:colOff>44823</xdr:colOff>
      <xdr:row>76</xdr:row>
      <xdr:rowOff>100853</xdr:rowOff>
    </xdr:from>
    <xdr:to>
      <xdr:col>7</xdr:col>
      <xdr:colOff>198344</xdr:colOff>
      <xdr:row>77</xdr:row>
      <xdr:rowOff>22412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4823" y="15049500"/>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42</xdr:col>
      <xdr:colOff>68036</xdr:colOff>
      <xdr:row>211</xdr:row>
      <xdr:rowOff>68036</xdr:rowOff>
    </xdr:from>
    <xdr:to>
      <xdr:col>46</xdr:col>
      <xdr:colOff>194583</xdr:colOff>
      <xdr:row>212</xdr:row>
      <xdr:rowOff>144236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450161" y="54836786"/>
          <a:ext cx="1040947" cy="3238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宿泊費上限</a:t>
          </a:r>
          <a:r>
            <a:rPr kumimoji="1" lang="en-US" altLang="ja-JP" sz="800">
              <a:solidFill>
                <a:schemeClr val="tx1"/>
              </a:solidFill>
            </a:rPr>
            <a:t>5,000</a:t>
          </a:r>
          <a:r>
            <a:rPr kumimoji="1" lang="ja-JP" altLang="en-US" sz="800">
              <a:solidFill>
                <a:schemeClr val="tx1"/>
              </a:solidFill>
            </a:rPr>
            <a:t>円（東京の場合）を反映</a:t>
          </a:r>
          <a:endParaRPr kumimoji="1" lang="en-US" altLang="ja-JP" sz="800">
            <a:solidFill>
              <a:schemeClr val="tx1"/>
            </a:solidFill>
          </a:endParaRPr>
        </a:p>
      </xdr:txBody>
    </xdr:sp>
    <xdr:clientData/>
  </xdr:twoCellAnchor>
  <xdr:twoCellAnchor>
    <xdr:from>
      <xdr:col>51</xdr:col>
      <xdr:colOff>32712</xdr:colOff>
      <xdr:row>173</xdr:row>
      <xdr:rowOff>432391</xdr:rowOff>
    </xdr:from>
    <xdr:to>
      <xdr:col>58</xdr:col>
      <xdr:colOff>174531</xdr:colOff>
      <xdr:row>174</xdr:row>
      <xdr:rowOff>440085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1541153" y="43317303"/>
          <a:ext cx="1766672" cy="51195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申請書では見込額を記入。</a:t>
          </a:r>
          <a:endParaRPr kumimoji="1" lang="en-US" altLang="ja-JP" sz="800">
            <a:solidFill>
              <a:schemeClr val="tx1"/>
            </a:solidFill>
          </a:endParaRPr>
        </a:p>
        <a:p>
          <a:pPr algn="l"/>
          <a:r>
            <a:rPr kumimoji="1" lang="ja-JP" altLang="en-US" sz="800">
              <a:solidFill>
                <a:schemeClr val="tx1"/>
              </a:solidFill>
            </a:rPr>
            <a:t>実績報告の際に、実際に試作品に使った費用を算出。</a:t>
          </a:r>
          <a:endParaRPr kumimoji="1" lang="en-US" altLang="ja-JP" sz="800">
            <a:solidFill>
              <a:schemeClr val="tx1"/>
            </a:solidFill>
          </a:endParaRPr>
        </a:p>
      </xdr:txBody>
    </xdr:sp>
    <xdr:clientData/>
  </xdr:twoCellAnchor>
  <xdr:twoCellAnchor>
    <xdr:from>
      <xdr:col>50</xdr:col>
      <xdr:colOff>222249</xdr:colOff>
      <xdr:row>177</xdr:row>
      <xdr:rowOff>306917</xdr:rowOff>
    </xdr:from>
    <xdr:to>
      <xdr:col>58</xdr:col>
      <xdr:colOff>264583</xdr:colOff>
      <xdr:row>178</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414124" y="45922142"/>
          <a:ext cx="1880659" cy="19790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報告書には分析結果レポートも添付</a:t>
          </a:r>
          <a:endParaRPr kumimoji="1" lang="en-US" altLang="ja-JP" sz="800">
            <a:solidFill>
              <a:schemeClr val="tx1"/>
            </a:solidFill>
          </a:endParaRPr>
        </a:p>
      </xdr:txBody>
    </xdr:sp>
    <xdr:clientData/>
  </xdr:twoCellAnchor>
  <xdr:twoCellAnchor>
    <xdr:from>
      <xdr:col>38</xdr:col>
      <xdr:colOff>211666</xdr:colOff>
      <xdr:row>170</xdr:row>
      <xdr:rowOff>10584</xdr:rowOff>
    </xdr:from>
    <xdr:to>
      <xdr:col>46</xdr:col>
      <xdr:colOff>95250</xdr:colOff>
      <xdr:row>170</xdr:row>
      <xdr:rowOff>423334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8679391" y="42092034"/>
          <a:ext cx="1712384" cy="4127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宿泊費補助対象上限の東京</a:t>
          </a:r>
          <a:r>
            <a:rPr kumimoji="1" lang="en-US" altLang="ja-JP" sz="800">
              <a:solidFill>
                <a:schemeClr val="tx1"/>
              </a:solidFill>
            </a:rPr>
            <a:t>10,000</a:t>
          </a:r>
          <a:r>
            <a:rPr kumimoji="1" lang="ja-JP" altLang="en-US" sz="800">
              <a:solidFill>
                <a:schemeClr val="tx1"/>
              </a:solidFill>
            </a:rPr>
            <a:t>円を超える場合も、ここには全所要額を記入。</a:t>
          </a:r>
          <a:endParaRPr kumimoji="1" lang="en-US" altLang="ja-JP" sz="800">
            <a:solidFill>
              <a:schemeClr val="tx1"/>
            </a:solidFill>
          </a:endParaRPr>
        </a:p>
        <a:p>
          <a:pPr algn="l"/>
          <a:r>
            <a:rPr kumimoji="1" lang="ja-JP" altLang="en-US" sz="800">
              <a:solidFill>
                <a:schemeClr val="tx1"/>
              </a:solidFill>
            </a:rPr>
            <a:t>補助計算の時に減額。</a:t>
          </a:r>
          <a:endParaRPr kumimoji="1" lang="en-US" altLang="ja-JP" sz="800">
            <a:solidFill>
              <a:schemeClr val="tx1"/>
            </a:solidFill>
          </a:endParaRPr>
        </a:p>
      </xdr:txBody>
    </xdr:sp>
    <xdr:clientData/>
  </xdr:twoCellAnchor>
  <xdr:twoCellAnchor>
    <xdr:from>
      <xdr:col>51</xdr:col>
      <xdr:colOff>32712</xdr:colOff>
      <xdr:row>178</xdr:row>
      <xdr:rowOff>96215</xdr:rowOff>
    </xdr:from>
    <xdr:to>
      <xdr:col>58</xdr:col>
      <xdr:colOff>174531</xdr:colOff>
      <xdr:row>179</xdr:row>
      <xdr:rowOff>103908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1541153" y="43485391"/>
          <a:ext cx="1766672" cy="51195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申請書では見込額を記入。</a:t>
          </a:r>
          <a:endParaRPr kumimoji="1" lang="en-US" altLang="ja-JP" sz="800">
            <a:solidFill>
              <a:schemeClr val="tx1"/>
            </a:solidFill>
          </a:endParaRPr>
        </a:p>
        <a:p>
          <a:pPr algn="l"/>
          <a:r>
            <a:rPr kumimoji="1" lang="ja-JP" altLang="en-US" sz="800">
              <a:solidFill>
                <a:schemeClr val="tx1"/>
              </a:solidFill>
            </a:rPr>
            <a:t>実績報告の際に、実際に試作品に使った費用を算出。</a:t>
          </a:r>
          <a:endParaRPr kumimoji="1" lang="en-US" altLang="ja-JP" sz="800">
            <a:solidFill>
              <a:schemeClr val="tx1"/>
            </a:solidFill>
          </a:endParaRPr>
        </a:p>
      </xdr:txBody>
    </xdr:sp>
    <xdr:clientData/>
  </xdr:twoCellAnchor>
  <xdr:twoCellAnchor>
    <xdr:from>
      <xdr:col>51</xdr:col>
      <xdr:colOff>32712</xdr:colOff>
      <xdr:row>174</xdr:row>
      <xdr:rowOff>499627</xdr:rowOff>
    </xdr:from>
    <xdr:to>
      <xdr:col>58</xdr:col>
      <xdr:colOff>174531</xdr:colOff>
      <xdr:row>176</xdr:row>
      <xdr:rowOff>3055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1541153" y="43888803"/>
          <a:ext cx="1766672" cy="51195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申請書では見込額を記入。</a:t>
          </a:r>
          <a:endParaRPr kumimoji="1" lang="en-US" altLang="ja-JP" sz="800">
            <a:solidFill>
              <a:schemeClr val="tx1"/>
            </a:solidFill>
          </a:endParaRPr>
        </a:p>
        <a:p>
          <a:pPr algn="l"/>
          <a:r>
            <a:rPr kumimoji="1" lang="ja-JP" altLang="en-US" sz="800">
              <a:solidFill>
                <a:schemeClr val="tx1"/>
              </a:solidFill>
            </a:rPr>
            <a:t>実績報告の際に、実際に試作品に使った費用を算出。</a:t>
          </a:r>
          <a:endParaRPr kumimoji="1" lang="en-US" altLang="ja-JP" sz="800">
            <a:solidFill>
              <a:schemeClr val="tx1"/>
            </a:solidFill>
          </a:endParaRPr>
        </a:p>
      </xdr:txBody>
    </xdr:sp>
    <xdr:clientData/>
  </xdr:twoCellAnchor>
  <xdr:twoCellAnchor>
    <xdr:from>
      <xdr:col>12</xdr:col>
      <xdr:colOff>212912</xdr:colOff>
      <xdr:row>27</xdr:row>
      <xdr:rowOff>112058</xdr:rowOff>
    </xdr:from>
    <xdr:to>
      <xdr:col>26</xdr:col>
      <xdr:colOff>123265</xdr:colOff>
      <xdr:row>31</xdr:row>
      <xdr:rowOff>78440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02324" y="4852146"/>
          <a:ext cx="3048000" cy="694765"/>
        </a:xfrm>
        <a:prstGeom prst="rect">
          <a:avLst/>
        </a:prstGeom>
        <a:solidFill>
          <a:srgbClr val="FFFF00">
            <a:alpha val="4196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補助金の額</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収支計算書より、自動で反映されます。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56</xdr:col>
      <xdr:colOff>57150</xdr:colOff>
      <xdr:row>5</xdr:row>
      <xdr:rowOff>9525</xdr:rowOff>
    </xdr:from>
    <xdr:to>
      <xdr:col>60</xdr:col>
      <xdr:colOff>295275</xdr:colOff>
      <xdr:row>6</xdr:row>
      <xdr:rowOff>38100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3220700" y="866775"/>
          <a:ext cx="1247775" cy="2000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終了日から３０日以内</a:t>
          </a:r>
          <a:endParaRPr kumimoji="1" lang="en-US" altLang="ja-JP" sz="800">
            <a:solidFill>
              <a:schemeClr val="tx1"/>
            </a:solidFill>
          </a:endParaRPr>
        </a:p>
      </xdr:txBody>
    </xdr:sp>
    <xdr:clientData/>
  </xdr:twoCellAnchor>
  <xdr:twoCellAnchor>
    <xdr:from>
      <xdr:col>37</xdr:col>
      <xdr:colOff>76200</xdr:colOff>
      <xdr:row>15</xdr:row>
      <xdr:rowOff>161925</xdr:rowOff>
    </xdr:from>
    <xdr:to>
      <xdr:col>46</xdr:col>
      <xdr:colOff>38100</xdr:colOff>
      <xdr:row>17</xdr:row>
      <xdr:rowOff>19050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9010650" y="2905125"/>
          <a:ext cx="2019300" cy="2000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44</xdr:col>
      <xdr:colOff>161924</xdr:colOff>
      <xdr:row>37</xdr:row>
      <xdr:rowOff>38100</xdr:rowOff>
    </xdr:from>
    <xdr:to>
      <xdr:col>48</xdr:col>
      <xdr:colOff>47625</xdr:colOff>
      <xdr:row>38</xdr:row>
      <xdr:rowOff>47625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0696574" y="7258050"/>
          <a:ext cx="800101"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交付決定金額</a:t>
          </a:r>
          <a:endParaRPr kumimoji="1" lang="en-US" altLang="ja-JP" sz="800">
            <a:solidFill>
              <a:schemeClr val="tx1"/>
            </a:solidFill>
          </a:endParaRPr>
        </a:p>
      </xdr:txBody>
    </xdr:sp>
    <xdr:clientData/>
  </xdr:twoCellAnchor>
  <xdr:twoCellAnchor>
    <xdr:from>
      <xdr:col>56</xdr:col>
      <xdr:colOff>53068</xdr:colOff>
      <xdr:row>6</xdr:row>
      <xdr:rowOff>161926</xdr:rowOff>
    </xdr:from>
    <xdr:to>
      <xdr:col>59</xdr:col>
      <xdr:colOff>81643</xdr:colOff>
      <xdr:row>7</xdr:row>
      <xdr:rowOff>152400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2843782" y="1223283"/>
          <a:ext cx="722540" cy="16736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47</xdr:col>
      <xdr:colOff>133349</xdr:colOff>
      <xdr:row>76</xdr:row>
      <xdr:rowOff>0</xdr:rowOff>
    </xdr:from>
    <xdr:to>
      <xdr:col>54</xdr:col>
      <xdr:colOff>161924</xdr:colOff>
      <xdr:row>76</xdr:row>
      <xdr:rowOff>152401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896599" y="15878175"/>
          <a:ext cx="1514475" cy="15240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複数実施した場合は枠を増やす</a:t>
          </a:r>
          <a:endParaRPr kumimoji="1" lang="en-US" altLang="ja-JP" sz="800">
            <a:solidFill>
              <a:schemeClr val="tx1"/>
            </a:solidFill>
          </a:endParaRPr>
        </a:p>
      </xdr:txBody>
    </xdr:sp>
    <xdr:clientData/>
  </xdr:twoCellAnchor>
  <xdr:twoCellAnchor>
    <xdr:from>
      <xdr:col>47</xdr:col>
      <xdr:colOff>85726</xdr:colOff>
      <xdr:row>77</xdr:row>
      <xdr:rowOff>38100</xdr:rowOff>
    </xdr:from>
    <xdr:to>
      <xdr:col>52</xdr:col>
      <xdr:colOff>200026</xdr:colOff>
      <xdr:row>77</xdr:row>
      <xdr:rowOff>238126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848976" y="16087725"/>
          <a:ext cx="1143000" cy="20002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調査結果レポートも提出</a:t>
          </a:r>
          <a:endParaRPr kumimoji="1" lang="en-US" altLang="ja-JP" sz="800">
            <a:solidFill>
              <a:schemeClr val="tx1"/>
            </a:solidFill>
          </a:endParaRPr>
        </a:p>
      </xdr:txBody>
    </xdr:sp>
    <xdr:clientData/>
  </xdr:twoCellAnchor>
  <xdr:twoCellAnchor>
    <xdr:from>
      <xdr:col>51</xdr:col>
      <xdr:colOff>0</xdr:colOff>
      <xdr:row>81</xdr:row>
      <xdr:rowOff>171449</xdr:rowOff>
    </xdr:from>
    <xdr:to>
      <xdr:col>58</xdr:col>
      <xdr:colOff>76200</xdr:colOff>
      <xdr:row>83</xdr:row>
      <xdr:rowOff>19049</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53825" y="17364074"/>
          <a:ext cx="1685925" cy="4191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サンプル数は充分確保する</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アンケートは</a:t>
          </a:r>
          <a:r>
            <a:rPr kumimoji="1" lang="en-US" altLang="ja-JP" sz="800">
              <a:solidFill>
                <a:schemeClr val="tx1"/>
              </a:solidFill>
            </a:rPr>
            <a:t>100</a:t>
          </a:r>
          <a:r>
            <a:rPr kumimoji="1" lang="ja-JP" altLang="en-US" sz="800">
              <a:solidFill>
                <a:schemeClr val="tx1"/>
              </a:solidFill>
            </a:rPr>
            <a:t>～</a:t>
          </a:r>
          <a:r>
            <a:rPr kumimoji="1" lang="en-US" altLang="ja-JP" sz="800">
              <a:solidFill>
                <a:schemeClr val="tx1"/>
              </a:solidFill>
            </a:rPr>
            <a:t>200</a:t>
          </a:r>
          <a:r>
            <a:rPr kumimoji="1" lang="ja-JP" altLang="en-US" sz="800">
              <a:solidFill>
                <a:schemeClr val="tx1"/>
              </a:solidFill>
            </a:rPr>
            <a:t>票を目安</a:t>
          </a:r>
          <a:r>
            <a:rPr kumimoji="1" lang="en-US" altLang="ja-JP" sz="800">
              <a:solidFill>
                <a:schemeClr val="tx1"/>
              </a:solidFill>
            </a:rPr>
            <a:t>)</a:t>
          </a:r>
        </a:p>
      </xdr:txBody>
    </xdr:sp>
    <xdr:clientData/>
  </xdr:twoCellAnchor>
  <xdr:twoCellAnchor>
    <xdr:from>
      <xdr:col>57</xdr:col>
      <xdr:colOff>66675</xdr:colOff>
      <xdr:row>216</xdr:row>
      <xdr:rowOff>38100</xdr:rowOff>
    </xdr:from>
    <xdr:to>
      <xdr:col>60</xdr:col>
      <xdr:colOff>76201</xdr:colOff>
      <xdr:row>217</xdr:row>
      <xdr:rowOff>47625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3001625" y="48387000"/>
          <a:ext cx="695326"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95250</xdr:colOff>
      <xdr:row>227</xdr:row>
      <xdr:rowOff>152399</xdr:rowOff>
    </xdr:from>
    <xdr:to>
      <xdr:col>46</xdr:col>
      <xdr:colOff>161925</xdr:colOff>
      <xdr:row>228</xdr:row>
      <xdr:rowOff>161924</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9486900" y="50615849"/>
          <a:ext cx="1209675"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57</xdr:col>
      <xdr:colOff>85725</xdr:colOff>
      <xdr:row>250</xdr:row>
      <xdr:rowOff>314325</xdr:rowOff>
    </xdr:from>
    <xdr:to>
      <xdr:col>62</xdr:col>
      <xdr:colOff>142874</xdr:colOff>
      <xdr:row>251</xdr:row>
      <xdr:rowOff>123825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3020675" y="55559325"/>
          <a:ext cx="1295399" cy="2476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62</xdr:col>
      <xdr:colOff>101973</xdr:colOff>
      <xdr:row>193</xdr:row>
      <xdr:rowOff>74520</xdr:rowOff>
    </xdr:from>
    <xdr:to>
      <xdr:col>64</xdr:col>
      <xdr:colOff>26334</xdr:colOff>
      <xdr:row>194</xdr:row>
      <xdr:rowOff>179295</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4275173" y="43375170"/>
          <a:ext cx="943536" cy="352425"/>
        </a:xfrm>
        <a:prstGeom prst="rect">
          <a:avLst/>
        </a:prstGeom>
        <a:solidFill>
          <a:schemeClr val="accent6">
            <a:lumMod val="40000"/>
            <a:lumOff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r>
            <a:rPr kumimoji="1" lang="ja-JP" altLang="en-US" sz="800">
              <a:solidFill>
                <a:sysClr val="windowText" lastClr="000000"/>
              </a:solidFill>
            </a:rPr>
            <a:t>実施しなかったため申請より減</a:t>
          </a:r>
        </a:p>
      </xdr:txBody>
    </xdr:sp>
    <xdr:clientData/>
  </xdr:twoCellAnchor>
  <xdr:twoCellAnchor>
    <xdr:from>
      <xdr:col>63</xdr:col>
      <xdr:colOff>19052</xdr:colOff>
      <xdr:row>195</xdr:row>
      <xdr:rowOff>118172</xdr:rowOff>
    </xdr:from>
    <xdr:to>
      <xdr:col>65</xdr:col>
      <xdr:colOff>82364</xdr:colOff>
      <xdr:row>196</xdr:row>
      <xdr:rowOff>233082</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4205699" y="43518554"/>
          <a:ext cx="1430430" cy="361440"/>
        </a:xfrm>
        <a:prstGeom prst="rect">
          <a:avLst/>
        </a:prstGeom>
        <a:solidFill>
          <a:schemeClr val="accent6">
            <a:lumMod val="40000"/>
            <a:lumOff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rPr>
            <a:t>調査回数と標本数が拡大し、</a:t>
          </a:r>
          <a:endParaRPr kumimoji="1" lang="en-US" altLang="ja-JP" sz="800">
            <a:solidFill>
              <a:sysClr val="windowText" lastClr="000000"/>
            </a:solidFill>
          </a:endParaRPr>
        </a:p>
        <a:p>
          <a:pPr algn="l"/>
          <a:r>
            <a:rPr kumimoji="1" lang="ja-JP" altLang="en-US" sz="800">
              <a:solidFill>
                <a:sysClr val="windowText" lastClr="000000"/>
              </a:solidFill>
            </a:rPr>
            <a:t>申請より増</a:t>
          </a:r>
          <a:endParaRPr kumimoji="1" lang="en-US" altLang="ja-JP" sz="800">
            <a:solidFill>
              <a:sysClr val="windowText" lastClr="000000"/>
            </a:solidFill>
          </a:endParaRPr>
        </a:p>
      </xdr:txBody>
    </xdr:sp>
    <xdr:clientData/>
  </xdr:twoCellAnchor>
  <xdr:twoCellAnchor>
    <xdr:from>
      <xdr:col>55</xdr:col>
      <xdr:colOff>35503</xdr:colOff>
      <xdr:row>202</xdr:row>
      <xdr:rowOff>0</xdr:rowOff>
    </xdr:from>
    <xdr:to>
      <xdr:col>59</xdr:col>
      <xdr:colOff>152400</xdr:colOff>
      <xdr:row>203</xdr:row>
      <xdr:rowOff>1</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12513253" y="45529500"/>
          <a:ext cx="1031297" cy="247651"/>
        </a:xfrm>
        <a:prstGeom prst="rect">
          <a:avLst/>
        </a:prstGeom>
        <a:solidFill>
          <a:schemeClr val="accent6">
            <a:lumMod val="40000"/>
            <a:lumOff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rPr>
            <a:t>交付決定額が上限</a:t>
          </a:r>
          <a:endParaRPr kumimoji="1" lang="en-US" altLang="ja-JP" sz="800">
            <a:solidFill>
              <a:sysClr val="windowText" lastClr="000000"/>
            </a:solidFill>
          </a:endParaRPr>
        </a:p>
      </xdr:txBody>
    </xdr:sp>
    <xdr:clientData/>
  </xdr:twoCellAnchor>
  <xdr:twoCellAnchor>
    <xdr:from>
      <xdr:col>63</xdr:col>
      <xdr:colOff>448636</xdr:colOff>
      <xdr:row>190</xdr:row>
      <xdr:rowOff>45706</xdr:rowOff>
    </xdr:from>
    <xdr:to>
      <xdr:col>65</xdr:col>
      <xdr:colOff>25613</xdr:colOff>
      <xdr:row>191</xdr:row>
      <xdr:rowOff>150480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4635283" y="42213441"/>
          <a:ext cx="944095" cy="351304"/>
        </a:xfrm>
        <a:prstGeom prst="rect">
          <a:avLst/>
        </a:prstGeom>
        <a:solidFill>
          <a:schemeClr val="accent6">
            <a:lumMod val="40000"/>
            <a:lumOff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r>
            <a:rPr kumimoji="1" lang="ja-JP" altLang="en-US" sz="800">
              <a:solidFill>
                <a:sysClr val="windowText" lastClr="000000"/>
              </a:solidFill>
            </a:rPr>
            <a:t>試作回数減により、申請より減</a:t>
          </a:r>
        </a:p>
      </xdr:txBody>
    </xdr:sp>
    <xdr:clientData/>
  </xdr:twoCellAnchor>
  <xdr:twoCellAnchor>
    <xdr:from>
      <xdr:col>49</xdr:col>
      <xdr:colOff>200025</xdr:colOff>
      <xdr:row>191</xdr:row>
      <xdr:rowOff>19050</xdr:rowOff>
    </xdr:from>
    <xdr:to>
      <xdr:col>56</xdr:col>
      <xdr:colOff>9525</xdr:colOff>
      <xdr:row>192</xdr:row>
      <xdr:rowOff>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1420475" y="42824400"/>
          <a:ext cx="1295400"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宿泊費上限</a:t>
          </a:r>
          <a:r>
            <a:rPr kumimoji="1" lang="en-US" altLang="ja-JP" sz="800">
              <a:solidFill>
                <a:schemeClr val="tx1"/>
              </a:solidFill>
            </a:rPr>
            <a:t>190,000</a:t>
          </a:r>
          <a:r>
            <a:rPr kumimoji="1" lang="ja-JP" altLang="en-US" sz="800">
              <a:solidFill>
                <a:schemeClr val="tx1"/>
              </a:solidFill>
            </a:rPr>
            <a:t>円を反映</a:t>
          </a:r>
          <a:endParaRPr kumimoji="1" lang="en-US" altLang="ja-JP" sz="800">
            <a:solidFill>
              <a:schemeClr val="tx1"/>
            </a:solidFill>
          </a:endParaRPr>
        </a:p>
      </xdr:txBody>
    </xdr:sp>
    <xdr:clientData/>
  </xdr:twoCellAnchor>
  <xdr:oneCellAnchor>
    <xdr:from>
      <xdr:col>0</xdr:col>
      <xdr:colOff>68035</xdr:colOff>
      <xdr:row>227</xdr:row>
      <xdr:rowOff>106455</xdr:rowOff>
    </xdr:from>
    <xdr:ext cx="6352936" cy="92392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8035" y="50140720"/>
          <a:ext cx="635293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確定通知の日付、達商第〇号は空白のままご提出ください。</a:t>
          </a:r>
        </a:p>
      </xdr:txBody>
    </xdr:sp>
    <xdr:clientData fPrintsWithSheet="0"/>
  </xdr:oneCellAnchor>
  <xdr:oneCellAnchor>
    <xdr:from>
      <xdr:col>17</xdr:col>
      <xdr:colOff>11206</xdr:colOff>
      <xdr:row>213</xdr:row>
      <xdr:rowOff>67235</xdr:rowOff>
    </xdr:from>
    <xdr:ext cx="2667000" cy="65722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3821206" y="47512941"/>
          <a:ext cx="2667000" cy="6572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こちらの日付は空白のままご提出ください。</a:t>
          </a:r>
        </a:p>
      </xdr:txBody>
    </xdr:sp>
    <xdr:clientData fPrintsWithSheet="0"/>
  </xdr:oneCellAnchor>
  <xdr:twoCellAnchor>
    <xdr:from>
      <xdr:col>23</xdr:col>
      <xdr:colOff>163286</xdr:colOff>
      <xdr:row>223</xdr:row>
      <xdr:rowOff>81643</xdr:rowOff>
    </xdr:from>
    <xdr:to>
      <xdr:col>28</xdr:col>
      <xdr:colOff>141886</xdr:colOff>
      <xdr:row>224</xdr:row>
      <xdr:rowOff>144607</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5483679" y="50509714"/>
          <a:ext cx="1135207" cy="2398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代表者の丸印↑</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br>
            <a:rPr kumimoji="1" lang="en-US" altLang="ja-JP" sz="1050"/>
          </a:br>
          <a:endParaRPr kumimoji="1" lang="ja-JP" altLang="en-US" sz="1050"/>
        </a:p>
      </xdr:txBody>
    </xdr:sp>
    <xdr:clientData fPrintsWithSheet="0"/>
  </xdr:twoCellAnchor>
  <xdr:twoCellAnchor>
    <xdr:from>
      <xdr:col>23</xdr:col>
      <xdr:colOff>0</xdr:colOff>
      <xdr:row>12</xdr:row>
      <xdr:rowOff>54429</xdr:rowOff>
    </xdr:from>
    <xdr:to>
      <xdr:col>27</xdr:col>
      <xdr:colOff>209921</xdr:colOff>
      <xdr:row>13</xdr:row>
      <xdr:rowOff>117393</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320393" y="2340429"/>
          <a:ext cx="1135207" cy="2398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代表者の丸印↑</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br>
            <a:rPr kumimoji="1" lang="en-US" altLang="ja-JP" sz="1050"/>
          </a:br>
          <a:endParaRPr kumimoji="1" lang="ja-JP" altLang="en-US" sz="1050"/>
        </a:p>
      </xdr:txBody>
    </xdr:sp>
    <xdr:clientData fPrintsWithSheet="0"/>
  </xdr:twoCellAnchor>
  <xdr:twoCellAnchor>
    <xdr:from>
      <xdr:col>9</xdr:col>
      <xdr:colOff>209550</xdr:colOff>
      <xdr:row>32</xdr:row>
      <xdr:rowOff>133350</xdr:rowOff>
    </xdr:from>
    <xdr:to>
      <xdr:col>28</xdr:col>
      <xdr:colOff>66675</xdr:colOff>
      <xdr:row>37</xdr:row>
      <xdr:rowOff>28575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266950" y="6105525"/>
          <a:ext cx="4200525" cy="1143000"/>
        </a:xfrm>
        <a:prstGeom prst="rect">
          <a:avLst/>
        </a:prstGeom>
        <a:solidFill>
          <a:srgbClr val="FFFF00">
            <a:alpha val="4196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　補助金の額</a:t>
          </a:r>
          <a:endParaRPr kumimoji="1" lang="en-US" altLang="ja-JP" sz="1100">
            <a:solidFill>
              <a:srgbClr val="FF0000"/>
            </a:solidFill>
          </a:endParaRPr>
        </a:p>
        <a:p>
          <a:pPr algn="ct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収支精算書より、自動で反映されます。</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34</xdr:row>
          <xdr:rowOff>266700</xdr:rowOff>
        </xdr:from>
        <xdr:to>
          <xdr:col>6</xdr:col>
          <xdr:colOff>19050</xdr:colOff>
          <xdr:row>36</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34</xdr:row>
          <xdr:rowOff>266700</xdr:rowOff>
        </xdr:from>
        <xdr:to>
          <xdr:col>13</xdr:col>
          <xdr:colOff>104775</xdr:colOff>
          <xdr:row>36</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xdr:row>
          <xdr:rowOff>266700</xdr:rowOff>
        </xdr:from>
        <xdr:to>
          <xdr:col>18</xdr:col>
          <xdr:colOff>142875</xdr:colOff>
          <xdr:row>36</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34</xdr:row>
          <xdr:rowOff>266700</xdr:rowOff>
        </xdr:from>
        <xdr:to>
          <xdr:col>27</xdr:col>
          <xdr:colOff>123825</xdr:colOff>
          <xdr:row>36</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37</xdr:row>
          <xdr:rowOff>266700</xdr:rowOff>
        </xdr:from>
        <xdr:to>
          <xdr:col>6</xdr:col>
          <xdr:colOff>19050</xdr:colOff>
          <xdr:row>39</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266700</xdr:rowOff>
        </xdr:from>
        <xdr:to>
          <xdr:col>13</xdr:col>
          <xdr:colOff>104775</xdr:colOff>
          <xdr:row>39</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37</xdr:row>
          <xdr:rowOff>266700</xdr:rowOff>
        </xdr:from>
        <xdr:to>
          <xdr:col>18</xdr:col>
          <xdr:colOff>142875</xdr:colOff>
          <xdr:row>39</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37</xdr:row>
          <xdr:rowOff>266700</xdr:rowOff>
        </xdr:from>
        <xdr:to>
          <xdr:col>27</xdr:col>
          <xdr:colOff>123825</xdr:colOff>
          <xdr:row>39</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333375</xdr:rowOff>
        </xdr:from>
        <xdr:to>
          <xdr:col>6</xdr:col>
          <xdr:colOff>19050</xdr:colOff>
          <xdr:row>42</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40</xdr:row>
          <xdr:rowOff>333375</xdr:rowOff>
        </xdr:from>
        <xdr:to>
          <xdr:col>14</xdr:col>
          <xdr:colOff>66675</xdr:colOff>
          <xdr:row>42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40</xdr:row>
          <xdr:rowOff>333375</xdr:rowOff>
        </xdr:from>
        <xdr:to>
          <xdr:col>20</xdr:col>
          <xdr:colOff>142875</xdr:colOff>
          <xdr:row>42</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40</xdr:row>
          <xdr:rowOff>333375</xdr:rowOff>
        </xdr:from>
        <xdr:to>
          <xdr:col>28</xdr:col>
          <xdr:colOff>142875</xdr:colOff>
          <xdr:row>42</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352425</xdr:rowOff>
        </xdr:from>
        <xdr:to>
          <xdr:col>6</xdr:col>
          <xdr:colOff>19050</xdr:colOff>
          <xdr:row>45</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43</xdr:row>
          <xdr:rowOff>352425</xdr:rowOff>
        </xdr:from>
        <xdr:to>
          <xdr:col>11</xdr:col>
          <xdr:colOff>123825</xdr:colOff>
          <xdr:row>45</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43</xdr:row>
          <xdr:rowOff>352425</xdr:rowOff>
        </xdr:from>
        <xdr:to>
          <xdr:col>16</xdr:col>
          <xdr:colOff>142875</xdr:colOff>
          <xdr:row>45</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43</xdr:row>
          <xdr:rowOff>352425</xdr:rowOff>
        </xdr:from>
        <xdr:to>
          <xdr:col>24</xdr:col>
          <xdr:colOff>142875</xdr:colOff>
          <xdr:row>45</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43</xdr:row>
          <xdr:rowOff>352425</xdr:rowOff>
        </xdr:from>
        <xdr:to>
          <xdr:col>30</xdr:col>
          <xdr:colOff>47625</xdr:colOff>
          <xdr:row>45</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171450</xdr:rowOff>
        </xdr:from>
        <xdr:to>
          <xdr:col>6</xdr:col>
          <xdr:colOff>19050</xdr:colOff>
          <xdr:row>47</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45</xdr:row>
          <xdr:rowOff>171450</xdr:rowOff>
        </xdr:from>
        <xdr:to>
          <xdr:col>15</xdr:col>
          <xdr:colOff>66675</xdr:colOff>
          <xdr:row>47</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45</xdr:row>
          <xdr:rowOff>171450</xdr:rowOff>
        </xdr:from>
        <xdr:to>
          <xdr:col>21</xdr:col>
          <xdr:colOff>142875</xdr:colOff>
          <xdr:row>47</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171450</xdr:rowOff>
        </xdr:from>
        <xdr:to>
          <xdr:col>28</xdr:col>
          <xdr:colOff>142875</xdr:colOff>
          <xdr:row>47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47</xdr:row>
          <xdr:rowOff>171450</xdr:rowOff>
        </xdr:from>
        <xdr:to>
          <xdr:col>6</xdr:col>
          <xdr:colOff>19050</xdr:colOff>
          <xdr:row>49</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xdr:row>
          <xdr:rowOff>342900</xdr:rowOff>
        </xdr:from>
        <xdr:to>
          <xdr:col>6</xdr:col>
          <xdr:colOff>19050</xdr:colOff>
          <xdr:row>52</xdr:row>
          <xdr:rowOff>38100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50</xdr:row>
          <xdr:rowOff>342900</xdr:rowOff>
        </xdr:from>
        <xdr:to>
          <xdr:col>13</xdr:col>
          <xdr:colOff>66675</xdr:colOff>
          <xdr:row>52</xdr:row>
          <xdr:rowOff>38100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50</xdr:row>
          <xdr:rowOff>342900</xdr:rowOff>
        </xdr:from>
        <xdr:to>
          <xdr:col>21</xdr:col>
          <xdr:colOff>142875</xdr:colOff>
          <xdr:row>52</xdr:row>
          <xdr:rowOff>38100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50</xdr:row>
          <xdr:rowOff>342900</xdr:rowOff>
        </xdr:from>
        <xdr:to>
          <xdr:col>27</xdr:col>
          <xdr:colOff>104775</xdr:colOff>
          <xdr:row>52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333375</xdr:rowOff>
        </xdr:from>
        <xdr:to>
          <xdr:col>5</xdr:col>
          <xdr:colOff>342900</xdr:colOff>
          <xdr:row>23</xdr:row>
          <xdr:rowOff>38100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304800</xdr:rowOff>
        </xdr:from>
        <xdr:to>
          <xdr:col>15</xdr:col>
          <xdr:colOff>19050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333375</xdr:rowOff>
        </xdr:from>
        <xdr:to>
          <xdr:col>24</xdr:col>
          <xdr:colOff>47625</xdr:colOff>
          <xdr:row>23</xdr:row>
          <xdr:rowOff>38100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314325</xdr:rowOff>
        </xdr:from>
        <xdr:to>
          <xdr:col>5</xdr:col>
          <xdr:colOff>342900</xdr:colOff>
          <xdr:row>28</xdr:row>
          <xdr:rowOff>19050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152400</xdr:rowOff>
        </xdr:from>
        <xdr:to>
          <xdr:col>5</xdr:col>
          <xdr:colOff>342900</xdr:colOff>
          <xdr:row>30</xdr:row>
          <xdr:rowOff>47625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314325</xdr:rowOff>
        </xdr:from>
        <xdr:to>
          <xdr:col>15</xdr:col>
          <xdr:colOff>0</xdr:colOff>
          <xdr:row>28</xdr:row>
          <xdr:rowOff>19050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26</xdr:row>
          <xdr:rowOff>314325</xdr:rowOff>
        </xdr:from>
        <xdr:to>
          <xdr:col>26</xdr:col>
          <xdr:colOff>314325</xdr:colOff>
          <xdr:row>28</xdr:row>
          <xdr:rowOff>19050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mio@okinawapo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82"/>
  <sheetViews>
    <sheetView tabSelected="1" view="pageBreakPreview" zoomScale="85" zoomScaleNormal="100" zoomScaleSheetLayoutView="85" workbookViewId="0">
      <selection activeCell="K29" sqref="K29"/>
    </sheetView>
  </sheetViews>
  <sheetFormatPr defaultRowHeight="13.5" x14ac:dyDescent="0.15"/>
  <cols>
    <col min="1" max="28" width="3" style="106" customWidth="1"/>
    <col min="29" max="29" width="3" customWidth="1"/>
    <col min="30" max="31" width="4" customWidth="1"/>
    <col min="32" max="32" width="2.125" customWidth="1"/>
    <col min="33" max="49" width="3" customWidth="1"/>
    <col min="50" max="50" width="2.75" customWidth="1"/>
    <col min="51" max="53" width="3" customWidth="1"/>
    <col min="54" max="54" width="3.625" customWidth="1"/>
    <col min="55" max="62" width="3" customWidth="1"/>
  </cols>
  <sheetData>
    <row r="1" spans="1:62" x14ac:dyDescent="0.15">
      <c r="A1" s="105" t="s">
        <v>0</v>
      </c>
      <c r="B1" s="105"/>
      <c r="C1" s="105"/>
      <c r="D1" s="105"/>
      <c r="E1" s="105"/>
      <c r="F1" s="105"/>
      <c r="G1" s="105"/>
      <c r="H1" s="105"/>
      <c r="I1" s="105"/>
      <c r="J1" s="105"/>
      <c r="K1" s="105"/>
      <c r="L1" s="105"/>
      <c r="M1" s="105"/>
      <c r="AH1" s="1" t="s">
        <v>0</v>
      </c>
      <c r="AI1" s="1"/>
      <c r="AJ1" s="1"/>
      <c r="AK1" s="1"/>
      <c r="AL1" s="1"/>
      <c r="AM1" s="1"/>
      <c r="AN1" s="1"/>
      <c r="AO1" s="1"/>
      <c r="AP1" s="1"/>
      <c r="AQ1" s="1"/>
      <c r="AR1" s="1"/>
      <c r="AS1" s="1"/>
      <c r="AT1" s="1"/>
    </row>
    <row r="5" spans="1:62" s="2" customForma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row>
    <row r="6" spans="1:62" s="2" customFormat="1" ht="13.5" customHeight="1" x14ac:dyDescent="0.15">
      <c r="A6" s="102"/>
      <c r="B6" s="102"/>
      <c r="C6" s="102"/>
      <c r="D6" s="102"/>
      <c r="E6" s="102"/>
      <c r="F6" s="102"/>
      <c r="G6" s="102"/>
      <c r="H6" s="102"/>
      <c r="I6" s="102"/>
      <c r="J6" s="102"/>
      <c r="K6" s="102"/>
      <c r="L6" s="102"/>
      <c r="M6" s="102"/>
      <c r="N6" s="102"/>
      <c r="O6" s="102"/>
      <c r="P6" s="102"/>
      <c r="Q6" s="102"/>
      <c r="R6" s="102"/>
      <c r="S6" s="102"/>
      <c r="T6" s="102"/>
      <c r="U6" s="694" t="s">
        <v>341</v>
      </c>
      <c r="V6" s="694"/>
      <c r="W6" s="694"/>
      <c r="X6" s="694"/>
      <c r="Y6" s="694"/>
      <c r="Z6" s="694"/>
      <c r="AA6" s="694"/>
      <c r="AB6" s="694"/>
      <c r="BB6" s="724">
        <v>43954</v>
      </c>
      <c r="BC6" s="724"/>
      <c r="BD6" s="724"/>
      <c r="BE6" s="724"/>
      <c r="BF6" s="724"/>
      <c r="BG6" s="724"/>
      <c r="BH6" s="724"/>
      <c r="BI6" s="724"/>
    </row>
    <row r="7" spans="1:62" s="2" customFormat="1" x14ac:dyDescent="0.15">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row>
    <row r="8" spans="1:62" s="2" customFormat="1" x14ac:dyDescent="0.15">
      <c r="A8" s="102"/>
      <c r="B8" s="102" t="s">
        <v>4</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I8" s="2" t="s">
        <v>4</v>
      </c>
    </row>
    <row r="9" spans="1:62" s="2" customFormat="1" x14ac:dyDescent="0.15">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row>
    <row r="10" spans="1:62" s="2" customFormat="1"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row>
    <row r="11" spans="1:62" s="2" customFormat="1" ht="16.5" customHeight="1" x14ac:dyDescent="0.15">
      <c r="A11" s="102"/>
      <c r="B11" s="102"/>
      <c r="C11" s="102"/>
      <c r="D11" s="102"/>
      <c r="E11" s="102"/>
      <c r="F11" s="102"/>
      <c r="G11" s="102"/>
      <c r="H11" s="102"/>
      <c r="I11" s="102"/>
      <c r="J11" s="102"/>
      <c r="K11" s="102"/>
      <c r="L11" s="425" t="s">
        <v>5</v>
      </c>
      <c r="M11" s="425"/>
      <c r="N11" s="425"/>
      <c r="O11" s="425"/>
      <c r="P11" s="425"/>
      <c r="Q11" s="108"/>
      <c r="R11" s="419"/>
      <c r="S11" s="419"/>
      <c r="T11" s="419"/>
      <c r="U11" s="419"/>
      <c r="V11" s="419"/>
      <c r="W11" s="419"/>
      <c r="X11" s="419"/>
      <c r="Y11" s="419"/>
      <c r="Z11" s="419"/>
      <c r="AA11" s="419"/>
      <c r="AB11" s="419"/>
      <c r="AS11" s="430" t="s">
        <v>5</v>
      </c>
      <c r="AT11" s="430"/>
      <c r="AU11" s="430"/>
      <c r="AV11" s="430"/>
      <c r="AW11" s="430"/>
      <c r="AX11" s="295"/>
      <c r="AY11" s="415" t="s">
        <v>6</v>
      </c>
      <c r="AZ11" s="415"/>
      <c r="BA11" s="415"/>
      <c r="BB11" s="415"/>
      <c r="BC11" s="415"/>
      <c r="BD11" s="415"/>
      <c r="BE11" s="415"/>
      <c r="BF11" s="415"/>
      <c r="BG11" s="415"/>
      <c r="BH11" s="415"/>
      <c r="BI11" s="415"/>
      <c r="BJ11" s="415"/>
    </row>
    <row r="12" spans="1:62" s="2" customFormat="1" ht="16.5" customHeight="1" x14ac:dyDescent="0.15">
      <c r="A12" s="102"/>
      <c r="B12" s="102"/>
      <c r="C12" s="102"/>
      <c r="D12" s="102"/>
      <c r="E12" s="102"/>
      <c r="F12" s="102"/>
      <c r="G12" s="102"/>
      <c r="H12" s="102"/>
      <c r="I12" s="102"/>
      <c r="J12" s="102"/>
      <c r="K12" s="102"/>
      <c r="L12" s="425" t="s">
        <v>7</v>
      </c>
      <c r="M12" s="425"/>
      <c r="N12" s="425"/>
      <c r="O12" s="425"/>
      <c r="P12" s="425"/>
      <c r="Q12" s="108"/>
      <c r="R12" s="419"/>
      <c r="S12" s="419"/>
      <c r="T12" s="419"/>
      <c r="U12" s="419"/>
      <c r="V12" s="419"/>
      <c r="W12" s="419"/>
      <c r="X12" s="419"/>
      <c r="Y12" s="419"/>
      <c r="Z12" s="419"/>
      <c r="AA12" s="419"/>
      <c r="AB12" s="419"/>
      <c r="AS12" s="430" t="s">
        <v>7</v>
      </c>
      <c r="AT12" s="430"/>
      <c r="AU12" s="430"/>
      <c r="AV12" s="430"/>
      <c r="AW12" s="430"/>
      <c r="AX12" s="295"/>
      <c r="AY12" s="415" t="s">
        <v>8</v>
      </c>
      <c r="AZ12" s="415"/>
      <c r="BA12" s="415"/>
      <c r="BB12" s="415"/>
      <c r="BC12" s="415"/>
      <c r="BD12" s="415"/>
      <c r="BE12" s="415"/>
      <c r="BF12" s="415"/>
      <c r="BG12" s="415"/>
      <c r="BH12" s="415"/>
      <c r="BI12" s="415"/>
      <c r="BJ12" s="415"/>
    </row>
    <row r="13" spans="1:62" s="2" customFormat="1" ht="16.5" customHeight="1" x14ac:dyDescent="0.15">
      <c r="A13" s="102"/>
      <c r="B13" s="102"/>
      <c r="C13" s="102"/>
      <c r="D13" s="102"/>
      <c r="E13" s="102"/>
      <c r="F13" s="102"/>
      <c r="G13" s="102"/>
      <c r="H13" s="102"/>
      <c r="I13" s="102"/>
      <c r="J13" s="102"/>
      <c r="K13" s="102"/>
      <c r="L13" s="425" t="s">
        <v>9</v>
      </c>
      <c r="M13" s="425"/>
      <c r="N13" s="425"/>
      <c r="O13" s="425"/>
      <c r="P13" s="425"/>
      <c r="Q13" s="108"/>
      <c r="R13" s="419"/>
      <c r="S13" s="419"/>
      <c r="T13" s="419"/>
      <c r="U13" s="419"/>
      <c r="V13" s="419"/>
      <c r="W13" s="419"/>
      <c r="X13" s="419"/>
      <c r="Y13" s="419"/>
      <c r="Z13" s="419"/>
      <c r="AA13" s="419"/>
      <c r="AB13" s="302" t="s">
        <v>10</v>
      </c>
      <c r="AS13" s="430" t="s">
        <v>9</v>
      </c>
      <c r="AT13" s="430"/>
      <c r="AU13" s="430"/>
      <c r="AV13" s="430"/>
      <c r="AW13" s="430"/>
      <c r="AX13" s="295"/>
      <c r="AY13" s="415" t="s">
        <v>11</v>
      </c>
      <c r="AZ13" s="415"/>
      <c r="BA13" s="415"/>
      <c r="BB13" s="415"/>
      <c r="BC13" s="415"/>
      <c r="BD13" s="415"/>
      <c r="BE13" s="415"/>
      <c r="BF13" s="415"/>
      <c r="BG13" s="415"/>
      <c r="BH13" s="415"/>
      <c r="BI13" s="5" t="s">
        <v>10</v>
      </c>
      <c r="BJ13" s="5"/>
    </row>
    <row r="14" spans="1:62" s="2" customFormat="1" x14ac:dyDescent="0.1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row>
    <row r="15" spans="1:62" s="2" customFormat="1"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row>
    <row r="16" spans="1:62" s="2" customFormat="1" x14ac:dyDescent="0.15">
      <c r="A16" s="446" t="s">
        <v>346</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H16" s="431" t="s">
        <v>353</v>
      </c>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row>
    <row r="17" spans="1:62" s="2" customFormat="1"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row>
    <row r="18" spans="1:62" s="2" customFormat="1" x14ac:dyDescent="0.1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row>
    <row r="19" spans="1:62" s="2" customFormat="1" x14ac:dyDescent="0.15">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row>
    <row r="20" spans="1:62" s="2" customFormat="1" ht="15.75" customHeight="1" x14ac:dyDescent="0.15">
      <c r="A20" s="426" t="s">
        <v>345</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7"/>
      <c r="AG20" s="7"/>
      <c r="AH20" s="426" t="s">
        <v>345</v>
      </c>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102"/>
    </row>
    <row r="21" spans="1:62" s="2" customFormat="1" ht="15.75" customHeight="1" x14ac:dyDescent="0.15">
      <c r="A21" s="426"/>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7"/>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102"/>
    </row>
    <row r="22" spans="1:62" s="2" customFormat="1" x14ac:dyDescent="0.15">
      <c r="A22" s="426"/>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row>
    <row r="23" spans="1:62" s="2" customFormat="1" x14ac:dyDescent="0.1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62" s="2" customFormat="1" x14ac:dyDescent="0.15">
      <c r="A24" s="102"/>
      <c r="B24" s="102"/>
      <c r="C24" s="102"/>
      <c r="D24" s="102"/>
      <c r="E24" s="102"/>
      <c r="F24" s="102"/>
      <c r="G24" s="102"/>
      <c r="H24" s="102"/>
      <c r="I24" s="102"/>
      <c r="J24" s="102"/>
      <c r="K24" s="102"/>
      <c r="L24" s="102"/>
      <c r="M24" s="102"/>
      <c r="N24" s="102" t="s">
        <v>12</v>
      </c>
      <c r="O24" s="102"/>
      <c r="P24" s="102"/>
      <c r="Q24" s="102"/>
      <c r="R24" s="102"/>
      <c r="S24" s="102"/>
      <c r="T24" s="102"/>
      <c r="U24" s="102"/>
      <c r="V24" s="102"/>
      <c r="W24" s="102"/>
      <c r="X24" s="102"/>
      <c r="Y24" s="102"/>
      <c r="Z24" s="102"/>
      <c r="AA24" s="102"/>
      <c r="AB24" s="102"/>
      <c r="AU24" s="2" t="s">
        <v>12</v>
      </c>
    </row>
    <row r="25" spans="1:62" s="2" customFormat="1" x14ac:dyDescent="0.15">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62" s="2" customFormat="1" x14ac:dyDescent="0.1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1:62" s="2" customFormat="1" x14ac:dyDescent="0.15">
      <c r="A27" s="102">
        <v>1</v>
      </c>
      <c r="B27" s="102"/>
      <c r="C27" s="102" t="s">
        <v>13</v>
      </c>
      <c r="D27" s="102"/>
      <c r="E27" s="102"/>
      <c r="F27" s="102"/>
      <c r="G27" s="102"/>
      <c r="H27" s="102"/>
      <c r="I27" s="102"/>
      <c r="J27" s="102"/>
      <c r="K27" s="102"/>
      <c r="L27" s="102" t="s">
        <v>312</v>
      </c>
      <c r="M27" s="102"/>
      <c r="N27" s="102"/>
      <c r="O27" s="102"/>
      <c r="P27" s="102"/>
      <c r="Q27" s="102"/>
      <c r="R27" s="102"/>
      <c r="S27" s="102"/>
      <c r="T27" s="102"/>
      <c r="U27" s="102"/>
      <c r="V27" s="102"/>
      <c r="W27" s="102"/>
      <c r="X27" s="102"/>
      <c r="Y27" s="102"/>
      <c r="Z27" s="102"/>
      <c r="AA27" s="102"/>
      <c r="AB27" s="102"/>
      <c r="AH27" s="2">
        <v>1</v>
      </c>
      <c r="AJ27" s="2" t="s">
        <v>13</v>
      </c>
      <c r="AS27" s="102" t="s">
        <v>312</v>
      </c>
    </row>
    <row r="28" spans="1:62" s="2" customForma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row>
    <row r="29" spans="1:62" s="2" customFormat="1"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row>
    <row r="30" spans="1:62" s="2" customFormat="1" ht="14.25" customHeight="1"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row>
    <row r="31" spans="1:62" s="2" customFormat="1" ht="16.5" customHeight="1" x14ac:dyDescent="0.15">
      <c r="A31" s="102">
        <v>2</v>
      </c>
      <c r="B31" s="102"/>
      <c r="C31" s="102" t="s">
        <v>14</v>
      </c>
      <c r="D31" s="102"/>
      <c r="E31" s="102"/>
      <c r="F31" s="102"/>
      <c r="G31" s="102"/>
      <c r="H31" s="102"/>
      <c r="I31" s="102"/>
      <c r="J31" s="102"/>
      <c r="K31" s="102"/>
      <c r="L31" s="102"/>
      <c r="M31" s="102"/>
      <c r="N31" s="102"/>
      <c r="O31" s="102"/>
      <c r="P31" s="445">
        <f>+O223</f>
        <v>0</v>
      </c>
      <c r="Q31" s="445"/>
      <c r="R31" s="445"/>
      <c r="S31" s="445"/>
      <c r="T31" s="445"/>
      <c r="U31" s="445"/>
      <c r="V31" s="102" t="s">
        <v>15</v>
      </c>
      <c r="W31" s="102"/>
      <c r="X31" s="102"/>
      <c r="Y31" s="102"/>
      <c r="Z31" s="102"/>
      <c r="AA31" s="102"/>
      <c r="AB31" s="102"/>
      <c r="AH31" s="2">
        <v>2</v>
      </c>
      <c r="AJ31" s="2" t="s">
        <v>14</v>
      </c>
      <c r="AW31" s="432">
        <f>+AU222</f>
        <v>415000</v>
      </c>
      <c r="AX31" s="432"/>
      <c r="AY31" s="432"/>
      <c r="AZ31" s="432"/>
      <c r="BA31" s="432"/>
      <c r="BB31" s="432"/>
      <c r="BC31" s="2" t="s">
        <v>15</v>
      </c>
    </row>
    <row r="32" spans="1:62" s="2" customFormat="1"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row>
    <row r="33" spans="1:50" s="2" customFormat="1"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row>
    <row r="34" spans="1:50" s="2" customFormat="1"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row>
    <row r="35" spans="1:50" s="2" customFormat="1" ht="18.75" customHeight="1" x14ac:dyDescent="0.15">
      <c r="A35" s="102">
        <v>3</v>
      </c>
      <c r="B35" s="102"/>
      <c r="C35" s="102" t="s">
        <v>16</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F35" s="7"/>
      <c r="AG35" s="7"/>
      <c r="AH35" s="2">
        <v>3</v>
      </c>
      <c r="AJ35" s="2" t="s">
        <v>16</v>
      </c>
    </row>
    <row r="36" spans="1:50" s="2" customFormat="1" ht="18.75" customHeight="1" x14ac:dyDescent="0.15">
      <c r="A36" s="102"/>
      <c r="B36" s="102"/>
      <c r="C36" s="102" t="s">
        <v>17</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F36" s="7"/>
      <c r="AG36" s="7"/>
      <c r="AJ36" s="2" t="s">
        <v>17</v>
      </c>
    </row>
    <row r="37" spans="1:50" s="2" customFormat="1"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F37" s="7"/>
      <c r="AG37" s="7"/>
    </row>
    <row r="38" spans="1:50" s="2" customFormat="1"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row>
    <row r="39" spans="1:50" s="2" customFormat="1" x14ac:dyDescent="0.1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row>
    <row r="40" spans="1:50" s="2" customFormat="1" ht="18.75" customHeight="1" x14ac:dyDescent="0.15">
      <c r="A40" s="102">
        <v>4</v>
      </c>
      <c r="B40" s="102"/>
      <c r="C40" s="102" t="s">
        <v>414</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H40" s="2">
        <v>4</v>
      </c>
      <c r="AJ40" s="2" t="s">
        <v>414</v>
      </c>
    </row>
    <row r="41" spans="1:50" s="2" customFormat="1" ht="18.75" customHeight="1" x14ac:dyDescent="0.15">
      <c r="A41" s="102"/>
      <c r="B41" s="102"/>
      <c r="C41" s="109" t="s">
        <v>18</v>
      </c>
      <c r="D41" s="109" t="s">
        <v>19</v>
      </c>
      <c r="E41" s="109"/>
      <c r="F41" s="109"/>
      <c r="G41" s="102"/>
      <c r="H41" s="102" t="s">
        <v>20</v>
      </c>
      <c r="I41" s="419"/>
      <c r="J41" s="419"/>
      <c r="K41" s="419"/>
      <c r="L41" s="419"/>
      <c r="M41" s="419"/>
      <c r="N41" s="419"/>
      <c r="O41" s="419"/>
      <c r="P41" s="419"/>
      <c r="Q41" s="419"/>
      <c r="R41" s="102"/>
      <c r="S41" s="102"/>
      <c r="T41" s="102"/>
      <c r="U41" s="102"/>
      <c r="V41" s="102"/>
      <c r="W41" s="102"/>
      <c r="X41" s="102"/>
      <c r="Y41" s="102"/>
      <c r="Z41" s="102"/>
      <c r="AA41" s="102"/>
      <c r="AB41" s="102"/>
      <c r="AJ41" s="287" t="s">
        <v>18</v>
      </c>
      <c r="AK41" s="287" t="s">
        <v>19</v>
      </c>
      <c r="AL41" s="287"/>
      <c r="AM41" s="287"/>
      <c r="AO41" s="2" t="s">
        <v>20</v>
      </c>
      <c r="AP41" s="415" t="s">
        <v>23</v>
      </c>
      <c r="AQ41" s="415"/>
      <c r="AR41" s="415"/>
      <c r="AS41" s="415"/>
      <c r="AT41" s="415"/>
      <c r="AU41" s="415"/>
      <c r="AV41" s="415"/>
      <c r="AW41" s="415"/>
      <c r="AX41" s="301"/>
    </row>
    <row r="42" spans="1:50" s="2" customFormat="1" ht="18.75" customHeight="1" x14ac:dyDescent="0.15">
      <c r="A42" s="102"/>
      <c r="B42" s="102"/>
      <c r="C42" s="109" t="s">
        <v>21</v>
      </c>
      <c r="D42" s="421" t="s">
        <v>24</v>
      </c>
      <c r="E42" s="421"/>
      <c r="F42" s="421"/>
      <c r="G42" s="421"/>
      <c r="H42" s="102" t="s">
        <v>22</v>
      </c>
      <c r="I42" s="419"/>
      <c r="J42" s="419"/>
      <c r="K42" s="419"/>
      <c r="L42" s="419"/>
      <c r="M42" s="419"/>
      <c r="N42" s="419"/>
      <c r="O42" s="419"/>
      <c r="P42" s="419"/>
      <c r="Q42" s="419"/>
      <c r="R42" s="102"/>
      <c r="S42" s="102"/>
      <c r="T42" s="102"/>
      <c r="U42" s="102"/>
      <c r="V42" s="102"/>
      <c r="W42" s="102"/>
      <c r="X42" s="102"/>
      <c r="Y42" s="102"/>
      <c r="Z42" s="102"/>
      <c r="AA42" s="102"/>
      <c r="AB42" s="102"/>
      <c r="AJ42" s="287" t="s">
        <v>18</v>
      </c>
      <c r="AK42" s="467" t="s">
        <v>24</v>
      </c>
      <c r="AL42" s="467"/>
      <c r="AM42" s="467"/>
      <c r="AN42" s="467"/>
      <c r="AO42" s="2" t="s">
        <v>20</v>
      </c>
      <c r="AP42" s="415" t="s">
        <v>25</v>
      </c>
      <c r="AQ42" s="415"/>
      <c r="AR42" s="415"/>
      <c r="AS42" s="415"/>
      <c r="AT42" s="415"/>
      <c r="AU42" s="415"/>
      <c r="AV42" s="415"/>
      <c r="AW42" s="415"/>
      <c r="AX42" s="301"/>
    </row>
    <row r="43" spans="1:50" s="2" customFormat="1" ht="18.75" customHeight="1" x14ac:dyDescent="0.15">
      <c r="A43" s="102"/>
      <c r="B43" s="102"/>
      <c r="C43" s="109" t="s">
        <v>21</v>
      </c>
      <c r="D43" s="110" t="s">
        <v>26</v>
      </c>
      <c r="E43" s="110"/>
      <c r="F43" s="110"/>
      <c r="G43" s="102"/>
      <c r="H43" s="102" t="s">
        <v>22</v>
      </c>
      <c r="I43" s="419"/>
      <c r="J43" s="419"/>
      <c r="K43" s="419"/>
      <c r="L43" s="419"/>
      <c r="M43" s="419"/>
      <c r="N43" s="419"/>
      <c r="O43" s="419"/>
      <c r="P43" s="419"/>
      <c r="Q43" s="419"/>
      <c r="R43" s="102"/>
      <c r="S43" s="102"/>
      <c r="T43" s="102"/>
      <c r="U43" s="102"/>
      <c r="V43" s="102"/>
      <c r="W43" s="102"/>
      <c r="X43" s="102"/>
      <c r="Y43" s="102"/>
      <c r="Z43" s="102"/>
      <c r="AA43" s="102"/>
      <c r="AB43" s="102"/>
      <c r="AJ43" s="287" t="s">
        <v>18</v>
      </c>
      <c r="AK43" s="2" t="s">
        <v>26</v>
      </c>
      <c r="AO43" s="2" t="s">
        <v>20</v>
      </c>
      <c r="AP43" s="468" t="s">
        <v>27</v>
      </c>
      <c r="AQ43" s="468"/>
      <c r="AR43" s="468"/>
      <c r="AS43" s="468"/>
      <c r="AT43" s="468"/>
      <c r="AU43" s="468"/>
      <c r="AV43" s="468"/>
      <c r="AW43" s="468"/>
      <c r="AX43" s="301"/>
    </row>
    <row r="44" spans="1:50" s="2" customFormat="1" x14ac:dyDescent="0.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row>
    <row r="45" spans="1:50" s="2" customFormat="1"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row>
    <row r="46" spans="1:50" s="2" customFormat="1"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row>
    <row r="47" spans="1:50" s="2" customFormat="1"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row>
    <row r="48" spans="1:50" s="2" customFormat="1" x14ac:dyDescent="0.15">
      <c r="A48" s="102"/>
      <c r="B48" s="102" t="s">
        <v>28</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I48" s="2" t="s">
        <v>28</v>
      </c>
    </row>
    <row r="49" spans="1:62" s="2" customFormat="1" ht="18" customHeight="1" x14ac:dyDescent="0.15">
      <c r="A49" s="102"/>
      <c r="B49" s="111">
        <v>1</v>
      </c>
      <c r="C49" s="111"/>
      <c r="D49" s="111" t="s">
        <v>29</v>
      </c>
      <c r="E49" s="111"/>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I49" s="9">
        <v>1</v>
      </c>
      <c r="AJ49" s="9"/>
      <c r="AK49" s="9" t="s">
        <v>29</v>
      </c>
      <c r="AL49" s="9"/>
    </row>
    <row r="50" spans="1:62" s="2" customFormat="1" ht="18" customHeight="1" x14ac:dyDescent="0.15">
      <c r="A50" s="102"/>
      <c r="B50" s="111">
        <v>2</v>
      </c>
      <c r="C50" s="111"/>
      <c r="D50" s="111" t="s">
        <v>30</v>
      </c>
      <c r="E50" s="111"/>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I50" s="9">
        <v>2</v>
      </c>
      <c r="AJ50" s="9"/>
      <c r="AK50" s="9" t="s">
        <v>30</v>
      </c>
      <c r="AL50" s="9"/>
    </row>
    <row r="51" spans="1:62" s="2" customFormat="1" ht="18" customHeight="1" x14ac:dyDescent="0.15">
      <c r="A51" s="102"/>
      <c r="B51" s="111">
        <v>3</v>
      </c>
      <c r="C51" s="111"/>
      <c r="D51" s="111" t="s">
        <v>31</v>
      </c>
      <c r="E51" s="111"/>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I51" s="9">
        <v>3</v>
      </c>
      <c r="AJ51" s="9"/>
      <c r="AK51" s="9" t="s">
        <v>31</v>
      </c>
      <c r="AL51" s="9"/>
    </row>
    <row r="52" spans="1:62" x14ac:dyDescent="0.1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5" spans="1:62" x14ac:dyDescent="0.15">
      <c r="A55" s="105" t="s">
        <v>32</v>
      </c>
      <c r="B55" s="105"/>
      <c r="C55" s="105"/>
      <c r="D55" s="105"/>
      <c r="E55" s="105"/>
      <c r="F55" s="105"/>
      <c r="G55" s="105"/>
      <c r="H55" s="105"/>
      <c r="I55" s="105"/>
      <c r="J55" s="105"/>
      <c r="K55" s="105"/>
      <c r="AF55" s="1" t="s">
        <v>32</v>
      </c>
      <c r="AG55" s="1"/>
      <c r="AH55" s="1"/>
      <c r="AI55" s="1"/>
      <c r="AJ55" s="1"/>
      <c r="AK55" s="1"/>
      <c r="AL55" s="1"/>
      <c r="AM55" s="1"/>
      <c r="AN55" s="1"/>
      <c r="AO55" s="1"/>
      <c r="AP55" s="1"/>
    </row>
    <row r="57" spans="1:62" ht="14.25" x14ac:dyDescent="0.15">
      <c r="A57" s="424" t="s">
        <v>33</v>
      </c>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2"/>
      <c r="AD57" s="2"/>
      <c r="AE57" s="2"/>
      <c r="AF57" s="469" t="s">
        <v>33</v>
      </c>
      <c r="AG57" s="469"/>
      <c r="AH57" s="469"/>
      <c r="AI57" s="469"/>
      <c r="AJ57" s="469"/>
      <c r="AK57" s="469"/>
      <c r="AL57" s="469"/>
      <c r="AM57" s="469"/>
      <c r="AN57" s="469"/>
      <c r="AO57" s="469"/>
      <c r="AP57" s="469"/>
      <c r="AQ57" s="469"/>
      <c r="AR57" s="469"/>
      <c r="AS57" s="469"/>
      <c r="AT57" s="469"/>
      <c r="AU57" s="469"/>
      <c r="AV57" s="469"/>
      <c r="AW57" s="469"/>
      <c r="AX57" s="469"/>
      <c r="AY57" s="469"/>
      <c r="AZ57" s="469"/>
      <c r="BA57" s="469"/>
      <c r="BB57" s="469"/>
      <c r="BC57" s="469"/>
      <c r="BD57" s="469"/>
      <c r="BE57" s="469"/>
      <c r="BF57" s="469"/>
      <c r="BG57" s="469"/>
    </row>
    <row r="58" spans="1:62" x14ac:dyDescent="0.15">
      <c r="A58" s="102"/>
      <c r="B58" s="102"/>
      <c r="C58" s="102"/>
      <c r="D58" s="102"/>
      <c r="E58" s="102"/>
      <c r="F58" s="102"/>
      <c r="G58" s="102"/>
      <c r="H58" s="102"/>
      <c r="I58" s="102"/>
      <c r="J58" s="102"/>
      <c r="K58" s="102"/>
      <c r="L58" s="102"/>
      <c r="M58" s="102"/>
      <c r="N58" s="102"/>
      <c r="O58" s="102"/>
      <c r="P58" s="102"/>
      <c r="Q58" s="102"/>
      <c r="R58" s="102"/>
      <c r="S58" s="102"/>
      <c r="T58" s="107"/>
      <c r="U58" s="107"/>
      <c r="V58" s="112"/>
      <c r="W58" s="112"/>
      <c r="X58" s="112"/>
      <c r="Y58" s="112"/>
      <c r="Z58" s="112"/>
      <c r="AA58" s="112"/>
      <c r="AB58" s="112"/>
      <c r="AC58" s="2"/>
      <c r="AD58" s="2"/>
      <c r="AE58" s="2"/>
      <c r="AF58" s="2"/>
      <c r="AG58" s="2"/>
      <c r="AH58" s="2"/>
      <c r="AI58" s="2"/>
      <c r="AJ58" s="2"/>
      <c r="AK58" s="2"/>
      <c r="AL58" s="2"/>
      <c r="AM58" s="2"/>
      <c r="AN58" s="2"/>
      <c r="AO58" s="2"/>
      <c r="AP58" s="2"/>
      <c r="AQ58" s="2"/>
      <c r="AR58" s="2"/>
      <c r="AS58" s="2"/>
      <c r="AT58" s="2"/>
      <c r="AU58" s="2"/>
      <c r="AV58" s="2"/>
      <c r="AW58" s="2"/>
      <c r="AX58" s="2"/>
      <c r="AY58" s="3"/>
      <c r="AZ58" s="3"/>
      <c r="BA58" s="10"/>
      <c r="BB58" s="10"/>
      <c r="BC58" s="10"/>
      <c r="BD58" s="10"/>
      <c r="BE58" s="10"/>
      <c r="BF58" s="10"/>
      <c r="BG58" s="10"/>
    </row>
    <row r="59" spans="1:62" x14ac:dyDescent="0.15">
      <c r="A59" s="422" t="s">
        <v>34</v>
      </c>
      <c r="B59" s="422"/>
      <c r="C59" s="422"/>
      <c r="D59" s="422"/>
      <c r="E59" s="422"/>
      <c r="F59" s="422"/>
      <c r="G59" s="422"/>
      <c r="H59" s="422"/>
      <c r="I59" s="423">
        <f>R12</f>
        <v>0</v>
      </c>
      <c r="J59" s="423"/>
      <c r="K59" s="423"/>
      <c r="L59" s="423"/>
      <c r="M59" s="423"/>
      <c r="N59" s="423"/>
      <c r="O59" s="423"/>
      <c r="P59" s="423"/>
      <c r="Q59" s="423"/>
      <c r="R59" s="423"/>
      <c r="S59" s="423"/>
      <c r="T59" s="423"/>
      <c r="U59" s="423"/>
      <c r="V59" s="423"/>
      <c r="W59" s="423"/>
      <c r="X59" s="423"/>
      <c r="Y59" s="423"/>
      <c r="Z59" s="423"/>
      <c r="AA59" s="423"/>
      <c r="AB59" s="423"/>
      <c r="AC59" s="2"/>
      <c r="AD59" s="2"/>
      <c r="AE59" s="2"/>
      <c r="AF59" s="447" t="s">
        <v>34</v>
      </c>
      <c r="AG59" s="448"/>
      <c r="AH59" s="448"/>
      <c r="AI59" s="448"/>
      <c r="AJ59" s="448"/>
      <c r="AK59" s="448"/>
      <c r="AL59" s="448"/>
      <c r="AM59" s="449"/>
      <c r="AN59" s="453" t="s">
        <v>8</v>
      </c>
      <c r="AO59" s="454"/>
      <c r="AP59" s="454"/>
      <c r="AQ59" s="454"/>
      <c r="AR59" s="454"/>
      <c r="AS59" s="454"/>
      <c r="AT59" s="454"/>
      <c r="AU59" s="454"/>
      <c r="AV59" s="454"/>
      <c r="AW59" s="454"/>
      <c r="AX59" s="454"/>
      <c r="AY59" s="454"/>
      <c r="AZ59" s="454"/>
      <c r="BA59" s="454"/>
      <c r="BB59" s="454"/>
      <c r="BC59" s="454"/>
      <c r="BD59" s="454"/>
      <c r="BE59" s="454"/>
      <c r="BF59" s="454"/>
      <c r="BG59" s="455"/>
    </row>
    <row r="60" spans="1:62" x14ac:dyDescent="0.15">
      <c r="A60" s="422"/>
      <c r="B60" s="422"/>
      <c r="C60" s="422"/>
      <c r="D60" s="422"/>
      <c r="E60" s="422"/>
      <c r="F60" s="422"/>
      <c r="G60" s="422"/>
      <c r="H60" s="422"/>
      <c r="I60" s="423"/>
      <c r="J60" s="423"/>
      <c r="K60" s="423"/>
      <c r="L60" s="423"/>
      <c r="M60" s="423"/>
      <c r="N60" s="423"/>
      <c r="O60" s="423"/>
      <c r="P60" s="423"/>
      <c r="Q60" s="423"/>
      <c r="R60" s="423"/>
      <c r="S60" s="423"/>
      <c r="T60" s="423"/>
      <c r="U60" s="423"/>
      <c r="V60" s="423"/>
      <c r="W60" s="423"/>
      <c r="X60" s="423"/>
      <c r="Y60" s="423"/>
      <c r="Z60" s="423"/>
      <c r="AA60" s="423"/>
      <c r="AB60" s="423"/>
      <c r="AC60" s="2"/>
      <c r="AD60" s="2"/>
      <c r="AE60" s="2"/>
      <c r="AF60" s="450"/>
      <c r="AG60" s="451"/>
      <c r="AH60" s="451"/>
      <c r="AI60" s="451"/>
      <c r="AJ60" s="451"/>
      <c r="AK60" s="451"/>
      <c r="AL60" s="451"/>
      <c r="AM60" s="452"/>
      <c r="AN60" s="456"/>
      <c r="AO60" s="457"/>
      <c r="AP60" s="457"/>
      <c r="AQ60" s="457"/>
      <c r="AR60" s="457"/>
      <c r="AS60" s="457"/>
      <c r="AT60" s="457"/>
      <c r="AU60" s="457"/>
      <c r="AV60" s="457"/>
      <c r="AW60" s="457"/>
      <c r="AX60" s="457"/>
      <c r="AY60" s="457"/>
      <c r="AZ60" s="457"/>
      <c r="BA60" s="457"/>
      <c r="BB60" s="457"/>
      <c r="BC60" s="457"/>
      <c r="BD60" s="457"/>
      <c r="BE60" s="457"/>
      <c r="BF60" s="457"/>
      <c r="BG60" s="458"/>
    </row>
    <row r="61" spans="1:62" x14ac:dyDescent="0.15">
      <c r="A61" s="422" t="s">
        <v>35</v>
      </c>
      <c r="B61" s="422"/>
      <c r="C61" s="422"/>
      <c r="D61" s="422"/>
      <c r="E61" s="422"/>
      <c r="F61" s="422"/>
      <c r="G61" s="422"/>
      <c r="H61" s="422"/>
      <c r="I61" s="423">
        <f>R13</f>
        <v>0</v>
      </c>
      <c r="J61" s="423"/>
      <c r="K61" s="423"/>
      <c r="L61" s="423"/>
      <c r="M61" s="423"/>
      <c r="N61" s="423"/>
      <c r="O61" s="423"/>
      <c r="P61" s="423"/>
      <c r="Q61" s="423"/>
      <c r="R61" s="423"/>
      <c r="S61" s="423"/>
      <c r="T61" s="423"/>
      <c r="U61" s="423"/>
      <c r="V61" s="423"/>
      <c r="W61" s="423"/>
      <c r="X61" s="423"/>
      <c r="Y61" s="423"/>
      <c r="Z61" s="423"/>
      <c r="AA61" s="423"/>
      <c r="AB61" s="423"/>
      <c r="AC61" s="2"/>
      <c r="AD61" s="2"/>
      <c r="AE61" s="2"/>
      <c r="AF61" s="447" t="s">
        <v>35</v>
      </c>
      <c r="AG61" s="448"/>
      <c r="AH61" s="448"/>
      <c r="AI61" s="448"/>
      <c r="AJ61" s="448"/>
      <c r="AK61" s="448"/>
      <c r="AL61" s="448"/>
      <c r="AM61" s="449"/>
      <c r="AN61" s="453" t="s">
        <v>11</v>
      </c>
      <c r="AO61" s="454"/>
      <c r="AP61" s="454"/>
      <c r="AQ61" s="454"/>
      <c r="AR61" s="454"/>
      <c r="AS61" s="454"/>
      <c r="AT61" s="454"/>
      <c r="AU61" s="454"/>
      <c r="AV61" s="454"/>
      <c r="AW61" s="454"/>
      <c r="AX61" s="454"/>
      <c r="AY61" s="454"/>
      <c r="AZ61" s="454"/>
      <c r="BA61" s="454"/>
      <c r="BB61" s="454"/>
      <c r="BC61" s="454"/>
      <c r="BD61" s="454"/>
      <c r="BE61" s="454"/>
      <c r="BF61" s="454"/>
      <c r="BG61" s="455"/>
    </row>
    <row r="62" spans="1:62" x14ac:dyDescent="0.15">
      <c r="A62" s="422"/>
      <c r="B62" s="422"/>
      <c r="C62" s="422"/>
      <c r="D62" s="422"/>
      <c r="E62" s="422"/>
      <c r="F62" s="422"/>
      <c r="G62" s="422"/>
      <c r="H62" s="422"/>
      <c r="I62" s="423"/>
      <c r="J62" s="423"/>
      <c r="K62" s="423"/>
      <c r="L62" s="423"/>
      <c r="M62" s="423"/>
      <c r="N62" s="423"/>
      <c r="O62" s="423"/>
      <c r="P62" s="423"/>
      <c r="Q62" s="423"/>
      <c r="R62" s="423"/>
      <c r="S62" s="423"/>
      <c r="T62" s="423"/>
      <c r="U62" s="423"/>
      <c r="V62" s="423"/>
      <c r="W62" s="423"/>
      <c r="X62" s="423"/>
      <c r="Y62" s="423"/>
      <c r="Z62" s="423"/>
      <c r="AA62" s="423"/>
      <c r="AB62" s="423"/>
      <c r="AC62" s="2"/>
      <c r="AD62" s="2"/>
      <c r="AE62" s="2"/>
      <c r="AF62" s="450"/>
      <c r="AG62" s="451"/>
      <c r="AH62" s="451"/>
      <c r="AI62" s="451"/>
      <c r="AJ62" s="451"/>
      <c r="AK62" s="451"/>
      <c r="AL62" s="451"/>
      <c r="AM62" s="452"/>
      <c r="AN62" s="456"/>
      <c r="AO62" s="457"/>
      <c r="AP62" s="457"/>
      <c r="AQ62" s="457"/>
      <c r="AR62" s="457"/>
      <c r="AS62" s="457"/>
      <c r="AT62" s="457"/>
      <c r="AU62" s="457"/>
      <c r="AV62" s="457"/>
      <c r="AW62" s="457"/>
      <c r="AX62" s="457"/>
      <c r="AY62" s="457"/>
      <c r="AZ62" s="457"/>
      <c r="BA62" s="457"/>
      <c r="BB62" s="457"/>
      <c r="BC62" s="457"/>
      <c r="BD62" s="457"/>
      <c r="BE62" s="457"/>
      <c r="BF62" s="457"/>
      <c r="BG62" s="458"/>
    </row>
    <row r="63" spans="1:62" ht="33" customHeight="1" x14ac:dyDescent="0.15">
      <c r="A63" s="422" t="s">
        <v>36</v>
      </c>
      <c r="B63" s="422"/>
      <c r="C63" s="422"/>
      <c r="D63" s="422"/>
      <c r="E63" s="422"/>
      <c r="F63" s="422"/>
      <c r="G63" s="422"/>
      <c r="H63" s="422"/>
      <c r="I63" s="423">
        <f>R11</f>
        <v>0</v>
      </c>
      <c r="J63" s="423"/>
      <c r="K63" s="423"/>
      <c r="L63" s="423"/>
      <c r="M63" s="423"/>
      <c r="N63" s="423"/>
      <c r="O63" s="423"/>
      <c r="P63" s="423"/>
      <c r="Q63" s="423"/>
      <c r="R63" s="423"/>
      <c r="S63" s="423"/>
      <c r="T63" s="423"/>
      <c r="U63" s="423"/>
      <c r="V63" s="423"/>
      <c r="W63" s="423"/>
      <c r="X63" s="423"/>
      <c r="Y63" s="423"/>
      <c r="Z63" s="423"/>
      <c r="AA63" s="423"/>
      <c r="AB63" s="423"/>
      <c r="AC63" s="2"/>
      <c r="AD63" s="2"/>
      <c r="AE63" s="2"/>
      <c r="AF63" s="438" t="s">
        <v>36</v>
      </c>
      <c r="AG63" s="439"/>
      <c r="AH63" s="439"/>
      <c r="AI63" s="439"/>
      <c r="AJ63" s="439"/>
      <c r="AK63" s="439"/>
      <c r="AL63" s="439"/>
      <c r="AM63" s="440"/>
      <c r="AN63" s="653" t="s">
        <v>37</v>
      </c>
      <c r="AO63" s="654"/>
      <c r="AP63" s="654"/>
      <c r="AQ63" s="654"/>
      <c r="AR63" s="654"/>
      <c r="AS63" s="654"/>
      <c r="AT63" s="654"/>
      <c r="AU63" s="654"/>
      <c r="AV63" s="654"/>
      <c r="AW63" s="654"/>
      <c r="AX63" s="654"/>
      <c r="AY63" s="654"/>
      <c r="AZ63" s="654"/>
      <c r="BA63" s="654"/>
      <c r="BB63" s="654"/>
      <c r="BC63" s="654"/>
      <c r="BD63" s="654"/>
      <c r="BE63" s="654"/>
      <c r="BF63" s="654"/>
      <c r="BG63" s="655"/>
    </row>
    <row r="64" spans="1:62" ht="33" customHeight="1" x14ac:dyDescent="0.15">
      <c r="A64" s="422" t="s">
        <v>38</v>
      </c>
      <c r="B64" s="422"/>
      <c r="C64" s="422"/>
      <c r="D64" s="422"/>
      <c r="E64" s="422"/>
      <c r="F64" s="422"/>
      <c r="G64" s="422"/>
      <c r="H64" s="422"/>
      <c r="I64" s="435">
        <f>I41</f>
        <v>0</v>
      </c>
      <c r="J64" s="436"/>
      <c r="K64" s="436"/>
      <c r="L64" s="436"/>
      <c r="M64" s="436"/>
      <c r="N64" s="436"/>
      <c r="O64" s="436"/>
      <c r="P64" s="436"/>
      <c r="Q64" s="436"/>
      <c r="R64" s="436"/>
      <c r="S64" s="436"/>
      <c r="T64" s="436"/>
      <c r="U64" s="436"/>
      <c r="V64" s="436"/>
      <c r="W64" s="436"/>
      <c r="X64" s="436"/>
      <c r="Y64" s="436"/>
      <c r="Z64" s="436"/>
      <c r="AA64" s="436"/>
      <c r="AB64" s="437"/>
      <c r="AC64" s="2"/>
      <c r="AD64" s="2"/>
      <c r="AE64" s="2"/>
      <c r="AF64" s="438" t="s">
        <v>38</v>
      </c>
      <c r="AG64" s="439"/>
      <c r="AH64" s="439"/>
      <c r="AI64" s="439"/>
      <c r="AJ64" s="439"/>
      <c r="AK64" s="439"/>
      <c r="AL64" s="439"/>
      <c r="AM64" s="440"/>
      <c r="AN64" s="441" t="s">
        <v>39</v>
      </c>
      <c r="AO64" s="442"/>
      <c r="AP64" s="442"/>
      <c r="AQ64" s="442"/>
      <c r="AR64" s="442"/>
      <c r="AS64" s="442"/>
      <c r="AT64" s="442"/>
      <c r="AU64" s="442"/>
      <c r="AV64" s="442"/>
      <c r="AW64" s="442"/>
      <c r="AX64" s="442"/>
      <c r="AY64" s="442"/>
      <c r="AZ64" s="442"/>
      <c r="BA64" s="442"/>
      <c r="BB64" s="442"/>
      <c r="BC64" s="442"/>
      <c r="BD64" s="442"/>
      <c r="BE64" s="442"/>
      <c r="BF64" s="442"/>
      <c r="BG64" s="443"/>
    </row>
    <row r="65" spans="1:59" ht="23.25" customHeight="1" x14ac:dyDescent="0.15">
      <c r="A65" s="422" t="s">
        <v>40</v>
      </c>
      <c r="B65" s="422"/>
      <c r="C65" s="422"/>
      <c r="D65" s="422"/>
      <c r="E65" s="422"/>
      <c r="F65" s="422"/>
      <c r="G65" s="422"/>
      <c r="H65" s="422"/>
      <c r="I65" s="303" t="s">
        <v>41</v>
      </c>
      <c r="J65" s="304"/>
      <c r="K65" s="497">
        <f>I42</f>
        <v>0</v>
      </c>
      <c r="L65" s="497"/>
      <c r="M65" s="497"/>
      <c r="N65" s="497"/>
      <c r="O65" s="497"/>
      <c r="P65" s="497"/>
      <c r="Q65" s="497"/>
      <c r="R65" s="305"/>
      <c r="S65" s="305" t="s">
        <v>42</v>
      </c>
      <c r="T65" s="305"/>
      <c r="U65" s="492"/>
      <c r="V65" s="492"/>
      <c r="W65" s="492"/>
      <c r="X65" s="492"/>
      <c r="Y65" s="492"/>
      <c r="Z65" s="492"/>
      <c r="AA65" s="492"/>
      <c r="AB65" s="306"/>
      <c r="AC65" s="2"/>
      <c r="AD65" s="7"/>
      <c r="AE65" s="7"/>
      <c r="AF65" s="438" t="s">
        <v>40</v>
      </c>
      <c r="AG65" s="439"/>
      <c r="AH65" s="439"/>
      <c r="AI65" s="439"/>
      <c r="AJ65" s="439"/>
      <c r="AK65" s="439"/>
      <c r="AL65" s="439"/>
      <c r="AM65" s="440"/>
      <c r="AN65" s="207" t="s">
        <v>41</v>
      </c>
      <c r="AO65" s="208"/>
      <c r="AP65" s="444" t="s">
        <v>25</v>
      </c>
      <c r="AQ65" s="444"/>
      <c r="AR65" s="444"/>
      <c r="AS65" s="444"/>
      <c r="AT65" s="444"/>
      <c r="AU65" s="444"/>
      <c r="AV65" s="208"/>
      <c r="AW65" s="208"/>
      <c r="AX65" s="208" t="s">
        <v>42</v>
      </c>
      <c r="AY65" s="208"/>
      <c r="AZ65" s="444" t="s">
        <v>43</v>
      </c>
      <c r="BA65" s="444"/>
      <c r="BB65" s="444"/>
      <c r="BC65" s="444"/>
      <c r="BD65" s="444"/>
      <c r="BE65" s="444"/>
      <c r="BF65" s="444"/>
      <c r="BG65" s="209"/>
    </row>
    <row r="66" spans="1:59" x14ac:dyDescent="0.15">
      <c r="A66" s="422" t="s">
        <v>44</v>
      </c>
      <c r="B66" s="422"/>
      <c r="C66" s="422"/>
      <c r="D66" s="422"/>
      <c r="E66" s="422"/>
      <c r="F66" s="422"/>
      <c r="G66" s="422"/>
      <c r="H66" s="422"/>
      <c r="I66" s="423"/>
      <c r="J66" s="423"/>
      <c r="K66" s="423"/>
      <c r="L66" s="423"/>
      <c r="M66" s="423"/>
      <c r="N66" s="423"/>
      <c r="O66" s="423"/>
      <c r="P66" s="423"/>
      <c r="Q66" s="423"/>
      <c r="R66" s="423"/>
      <c r="S66" s="423"/>
      <c r="T66" s="423"/>
      <c r="U66" s="423"/>
      <c r="V66" s="423"/>
      <c r="W66" s="423"/>
      <c r="X66" s="423"/>
      <c r="Y66" s="423"/>
      <c r="Z66" s="423"/>
      <c r="AA66" s="423"/>
      <c r="AB66" s="423"/>
      <c r="AC66" s="2"/>
      <c r="AD66" s="2"/>
      <c r="AE66" s="2"/>
      <c r="AF66" s="447" t="s">
        <v>44</v>
      </c>
      <c r="AG66" s="448"/>
      <c r="AH66" s="448"/>
      <c r="AI66" s="448"/>
      <c r="AJ66" s="448"/>
      <c r="AK66" s="448"/>
      <c r="AL66" s="448"/>
      <c r="AM66" s="449"/>
      <c r="AN66" s="453" t="s">
        <v>27</v>
      </c>
      <c r="AO66" s="454"/>
      <c r="AP66" s="454"/>
      <c r="AQ66" s="454"/>
      <c r="AR66" s="454"/>
      <c r="AS66" s="454"/>
      <c r="AT66" s="454"/>
      <c r="AU66" s="454"/>
      <c r="AV66" s="454"/>
      <c r="AW66" s="454"/>
      <c r="AX66" s="454"/>
      <c r="AY66" s="454"/>
      <c r="AZ66" s="454"/>
      <c r="BA66" s="454"/>
      <c r="BB66" s="454"/>
      <c r="BC66" s="454"/>
      <c r="BD66" s="454"/>
      <c r="BE66" s="454"/>
      <c r="BF66" s="454"/>
      <c r="BG66" s="455"/>
    </row>
    <row r="67" spans="1:59" x14ac:dyDescent="0.15">
      <c r="A67" s="422"/>
      <c r="B67" s="422"/>
      <c r="C67" s="422"/>
      <c r="D67" s="422"/>
      <c r="E67" s="422"/>
      <c r="F67" s="422"/>
      <c r="G67" s="422"/>
      <c r="H67" s="422"/>
      <c r="I67" s="423"/>
      <c r="J67" s="423"/>
      <c r="K67" s="423"/>
      <c r="L67" s="423"/>
      <c r="M67" s="423"/>
      <c r="N67" s="423"/>
      <c r="O67" s="423"/>
      <c r="P67" s="423"/>
      <c r="Q67" s="423"/>
      <c r="R67" s="423"/>
      <c r="S67" s="423"/>
      <c r="T67" s="423"/>
      <c r="U67" s="423"/>
      <c r="V67" s="423"/>
      <c r="W67" s="423"/>
      <c r="X67" s="423"/>
      <c r="Y67" s="423"/>
      <c r="Z67" s="423"/>
      <c r="AA67" s="423"/>
      <c r="AB67" s="423"/>
      <c r="AF67" s="450"/>
      <c r="AG67" s="451"/>
      <c r="AH67" s="451"/>
      <c r="AI67" s="451"/>
      <c r="AJ67" s="451"/>
      <c r="AK67" s="451"/>
      <c r="AL67" s="451"/>
      <c r="AM67" s="452"/>
      <c r="AN67" s="456"/>
      <c r="AO67" s="457"/>
      <c r="AP67" s="457"/>
      <c r="AQ67" s="457"/>
      <c r="AR67" s="457"/>
      <c r="AS67" s="457"/>
      <c r="AT67" s="457"/>
      <c r="AU67" s="457"/>
      <c r="AV67" s="457"/>
      <c r="AW67" s="457"/>
      <c r="AX67" s="457"/>
      <c r="AY67" s="457"/>
      <c r="AZ67" s="457"/>
      <c r="BA67" s="457"/>
      <c r="BB67" s="457"/>
      <c r="BC67" s="457"/>
      <c r="BD67" s="457"/>
      <c r="BE67" s="457"/>
      <c r="BF67" s="457"/>
      <c r="BG67" s="458"/>
    </row>
    <row r="68" spans="1:59" x14ac:dyDescent="0.15">
      <c r="A68" s="422" t="s">
        <v>45</v>
      </c>
      <c r="B68" s="422"/>
      <c r="C68" s="422"/>
      <c r="D68" s="422"/>
      <c r="E68" s="422"/>
      <c r="F68" s="422"/>
      <c r="G68" s="422"/>
      <c r="H68" s="422"/>
      <c r="I68" s="470"/>
      <c r="J68" s="471"/>
      <c r="K68" s="471"/>
      <c r="L68" s="471"/>
      <c r="M68" s="471"/>
      <c r="N68" s="471"/>
      <c r="O68" s="471"/>
      <c r="P68" s="471"/>
      <c r="Q68" s="471"/>
      <c r="R68" s="471"/>
      <c r="S68" s="471"/>
      <c r="T68" s="471"/>
      <c r="U68" s="471"/>
      <c r="V68" s="471"/>
      <c r="W68" s="471"/>
      <c r="X68" s="471"/>
      <c r="Y68" s="471"/>
      <c r="Z68" s="471"/>
      <c r="AA68" s="471"/>
      <c r="AB68" s="472"/>
      <c r="AF68" s="447" t="s">
        <v>45</v>
      </c>
      <c r="AG68" s="448"/>
      <c r="AH68" s="448"/>
      <c r="AI68" s="448"/>
      <c r="AJ68" s="448"/>
      <c r="AK68" s="448"/>
      <c r="AL68" s="448"/>
      <c r="AM68" s="449"/>
      <c r="AN68" s="453" t="s">
        <v>46</v>
      </c>
      <c r="AO68" s="454"/>
      <c r="AP68" s="454"/>
      <c r="AQ68" s="454"/>
      <c r="AR68" s="454"/>
      <c r="AS68" s="454"/>
      <c r="AT68" s="454"/>
      <c r="AU68" s="454"/>
      <c r="AV68" s="454"/>
      <c r="AW68" s="454"/>
      <c r="AX68" s="454"/>
      <c r="AY68" s="454"/>
      <c r="AZ68" s="454"/>
      <c r="BA68" s="454"/>
      <c r="BB68" s="454"/>
      <c r="BC68" s="454"/>
      <c r="BD68" s="454"/>
      <c r="BE68" s="454"/>
      <c r="BF68" s="454"/>
      <c r="BG68" s="455"/>
    </row>
    <row r="69" spans="1:59" x14ac:dyDescent="0.15">
      <c r="A69" s="422"/>
      <c r="B69" s="422"/>
      <c r="C69" s="422"/>
      <c r="D69" s="422"/>
      <c r="E69" s="422"/>
      <c r="F69" s="422"/>
      <c r="G69" s="422"/>
      <c r="H69" s="422"/>
      <c r="I69" s="473"/>
      <c r="J69" s="474"/>
      <c r="K69" s="474"/>
      <c r="L69" s="474"/>
      <c r="M69" s="474"/>
      <c r="N69" s="474"/>
      <c r="O69" s="474"/>
      <c r="P69" s="474"/>
      <c r="Q69" s="474"/>
      <c r="R69" s="474"/>
      <c r="S69" s="474"/>
      <c r="T69" s="474"/>
      <c r="U69" s="474"/>
      <c r="V69" s="474"/>
      <c r="W69" s="474"/>
      <c r="X69" s="474"/>
      <c r="Y69" s="474"/>
      <c r="Z69" s="474"/>
      <c r="AA69" s="474"/>
      <c r="AB69" s="475"/>
      <c r="AF69" s="450"/>
      <c r="AG69" s="451"/>
      <c r="AH69" s="451"/>
      <c r="AI69" s="451"/>
      <c r="AJ69" s="451"/>
      <c r="AK69" s="451"/>
      <c r="AL69" s="451"/>
      <c r="AM69" s="452"/>
      <c r="AN69" s="456"/>
      <c r="AO69" s="457"/>
      <c r="AP69" s="457"/>
      <c r="AQ69" s="457"/>
      <c r="AR69" s="457"/>
      <c r="AS69" s="457"/>
      <c r="AT69" s="457"/>
      <c r="AU69" s="457"/>
      <c r="AV69" s="457"/>
      <c r="AW69" s="457"/>
      <c r="AX69" s="457"/>
      <c r="AY69" s="457"/>
      <c r="AZ69" s="457"/>
      <c r="BA69" s="457"/>
      <c r="BB69" s="457"/>
      <c r="BC69" s="457"/>
      <c r="BD69" s="457"/>
      <c r="BE69" s="457"/>
      <c r="BF69" s="457"/>
      <c r="BG69" s="458"/>
    </row>
    <row r="70" spans="1:59" ht="32.25" customHeight="1" x14ac:dyDescent="0.15">
      <c r="A70" s="422" t="s">
        <v>47</v>
      </c>
      <c r="B70" s="422"/>
      <c r="C70" s="422"/>
      <c r="D70" s="422"/>
      <c r="E70" s="422"/>
      <c r="F70" s="422"/>
      <c r="G70" s="422"/>
      <c r="H70" s="422"/>
      <c r="I70" s="491"/>
      <c r="J70" s="492"/>
      <c r="K70" s="492"/>
      <c r="L70" s="492"/>
      <c r="M70" s="492"/>
      <c r="N70" s="492"/>
      <c r="O70" s="492"/>
      <c r="P70" s="492"/>
      <c r="Q70" s="492"/>
      <c r="R70" s="492"/>
      <c r="S70" s="492"/>
      <c r="T70" s="492"/>
      <c r="U70" s="492"/>
      <c r="V70" s="492"/>
      <c r="W70" s="492"/>
      <c r="X70" s="492"/>
      <c r="Y70" s="492"/>
      <c r="Z70" s="492"/>
      <c r="AA70" s="492"/>
      <c r="AB70" s="493"/>
      <c r="AF70" s="438" t="s">
        <v>47</v>
      </c>
      <c r="AG70" s="439"/>
      <c r="AH70" s="439"/>
      <c r="AI70" s="439"/>
      <c r="AJ70" s="439"/>
      <c r="AK70" s="439"/>
      <c r="AL70" s="439"/>
      <c r="AM70" s="440"/>
      <c r="AN70" s="441" t="s">
        <v>48</v>
      </c>
      <c r="AO70" s="442"/>
      <c r="AP70" s="442"/>
      <c r="AQ70" s="442"/>
      <c r="AR70" s="442"/>
      <c r="AS70" s="442"/>
      <c r="AT70" s="442"/>
      <c r="AU70" s="442"/>
      <c r="AV70" s="442"/>
      <c r="AW70" s="442"/>
      <c r="AX70" s="442"/>
      <c r="AY70" s="442"/>
      <c r="AZ70" s="442"/>
      <c r="BA70" s="442"/>
      <c r="BB70" s="442"/>
      <c r="BC70" s="442"/>
      <c r="BD70" s="442"/>
      <c r="BE70" s="442"/>
      <c r="BF70" s="442"/>
      <c r="BG70" s="443"/>
    </row>
    <row r="71" spans="1:59" ht="18" customHeight="1" x14ac:dyDescent="0.15">
      <c r="A71" s="482" t="s">
        <v>49</v>
      </c>
      <c r="B71" s="483"/>
      <c r="C71" s="483"/>
      <c r="D71" s="483"/>
      <c r="E71" s="483"/>
      <c r="F71" s="483"/>
      <c r="G71" s="483"/>
      <c r="H71" s="484"/>
      <c r="I71" s="476"/>
      <c r="J71" s="477"/>
      <c r="K71" s="477"/>
      <c r="L71" s="477"/>
      <c r="M71" s="477"/>
      <c r="N71" s="477"/>
      <c r="O71" s="477"/>
      <c r="P71" s="477"/>
      <c r="Q71" s="477"/>
      <c r="R71" s="477"/>
      <c r="S71" s="477"/>
      <c r="T71" s="477"/>
      <c r="U71" s="477"/>
      <c r="V71" s="477"/>
      <c r="W71" s="477"/>
      <c r="X71" s="477"/>
      <c r="Y71" s="477"/>
      <c r="Z71" s="477"/>
      <c r="AA71" s="477"/>
      <c r="AB71" s="478"/>
      <c r="AF71" s="447" t="s">
        <v>49</v>
      </c>
      <c r="AG71" s="448"/>
      <c r="AH71" s="448"/>
      <c r="AI71" s="448"/>
      <c r="AJ71" s="448"/>
      <c r="AK71" s="448"/>
      <c r="AL71" s="448"/>
      <c r="AM71" s="449"/>
      <c r="AN71" s="210" t="s">
        <v>50</v>
      </c>
      <c r="AO71" s="211"/>
      <c r="AP71" s="211"/>
      <c r="AQ71" s="211"/>
      <c r="AR71" s="212"/>
      <c r="AS71" s="211"/>
      <c r="AT71" s="211"/>
      <c r="AU71" s="211"/>
      <c r="AV71" s="211"/>
      <c r="AW71" s="211"/>
      <c r="AX71" s="211"/>
      <c r="AY71" s="211"/>
      <c r="AZ71" s="211"/>
      <c r="BA71" s="211"/>
      <c r="BB71" s="211"/>
      <c r="BC71" s="211"/>
      <c r="BD71" s="211"/>
      <c r="BE71" s="211"/>
      <c r="BF71" s="211"/>
      <c r="BG71" s="213"/>
    </row>
    <row r="72" spans="1:59" ht="18" customHeight="1" x14ac:dyDescent="0.15">
      <c r="A72" s="485"/>
      <c r="B72" s="486"/>
      <c r="C72" s="486"/>
      <c r="D72" s="486"/>
      <c r="E72" s="486"/>
      <c r="F72" s="486"/>
      <c r="G72" s="486"/>
      <c r="H72" s="487"/>
      <c r="I72" s="479"/>
      <c r="J72" s="480"/>
      <c r="K72" s="480"/>
      <c r="L72" s="480"/>
      <c r="M72" s="480"/>
      <c r="N72" s="480"/>
      <c r="O72" s="480"/>
      <c r="P72" s="480"/>
      <c r="Q72" s="480"/>
      <c r="R72" s="480"/>
      <c r="S72" s="480"/>
      <c r="T72" s="480"/>
      <c r="U72" s="480"/>
      <c r="V72" s="480"/>
      <c r="W72" s="480"/>
      <c r="X72" s="480"/>
      <c r="Y72" s="480"/>
      <c r="Z72" s="480"/>
      <c r="AA72" s="480"/>
      <c r="AB72" s="481"/>
      <c r="AF72" s="459"/>
      <c r="AG72" s="460"/>
      <c r="AH72" s="460"/>
      <c r="AI72" s="460"/>
      <c r="AJ72" s="460"/>
      <c r="AK72" s="460"/>
      <c r="AL72" s="460"/>
      <c r="AM72" s="461"/>
      <c r="AN72" s="214" t="s">
        <v>51</v>
      </c>
      <c r="AO72" s="215"/>
      <c r="AP72" s="215"/>
      <c r="AQ72" s="215"/>
      <c r="AR72" s="215"/>
      <c r="AS72" s="215"/>
      <c r="AT72" s="215"/>
      <c r="AU72" s="215"/>
      <c r="AV72" s="215"/>
      <c r="AW72" s="215"/>
      <c r="AX72" s="215"/>
      <c r="AY72" s="215"/>
      <c r="AZ72" s="215"/>
      <c r="BA72" s="215"/>
      <c r="BB72" s="215"/>
      <c r="BC72" s="215"/>
      <c r="BD72" s="215"/>
      <c r="BE72" s="215"/>
      <c r="BF72" s="215"/>
      <c r="BG72" s="216"/>
    </row>
    <row r="73" spans="1:59" ht="18" customHeight="1" x14ac:dyDescent="0.15">
      <c r="A73" s="485"/>
      <c r="B73" s="486"/>
      <c r="C73" s="486"/>
      <c r="D73" s="486"/>
      <c r="E73" s="486"/>
      <c r="F73" s="486"/>
      <c r="G73" s="486"/>
      <c r="H73" s="487"/>
      <c r="I73" s="479"/>
      <c r="J73" s="480"/>
      <c r="K73" s="480"/>
      <c r="L73" s="480"/>
      <c r="M73" s="480"/>
      <c r="N73" s="480"/>
      <c r="O73" s="480"/>
      <c r="P73" s="480"/>
      <c r="Q73" s="480"/>
      <c r="R73" s="480"/>
      <c r="S73" s="480"/>
      <c r="T73" s="480"/>
      <c r="U73" s="480"/>
      <c r="V73" s="480"/>
      <c r="W73" s="480"/>
      <c r="X73" s="480"/>
      <c r="Y73" s="480"/>
      <c r="Z73" s="480"/>
      <c r="AA73" s="480"/>
      <c r="AB73" s="481"/>
      <c r="AF73" s="459"/>
      <c r="AG73" s="460"/>
      <c r="AH73" s="460"/>
      <c r="AI73" s="460"/>
      <c r="AJ73" s="460"/>
      <c r="AK73" s="460"/>
      <c r="AL73" s="460"/>
      <c r="AM73" s="461"/>
      <c r="AN73" s="214" t="s">
        <v>52</v>
      </c>
      <c r="AO73" s="215"/>
      <c r="AP73" s="215"/>
      <c r="AQ73" s="215"/>
      <c r="AR73" s="215"/>
      <c r="AS73" s="215"/>
      <c r="AT73" s="215"/>
      <c r="AU73" s="215"/>
      <c r="AV73" s="215"/>
      <c r="AW73" s="215"/>
      <c r="AX73" s="215"/>
      <c r="AY73" s="215"/>
      <c r="AZ73" s="215"/>
      <c r="BA73" s="215"/>
      <c r="BB73" s="215"/>
      <c r="BC73" s="215"/>
      <c r="BD73" s="215"/>
      <c r="BE73" s="215"/>
      <c r="BF73" s="215"/>
      <c r="BG73" s="216"/>
    </row>
    <row r="74" spans="1:59" ht="18" customHeight="1" x14ac:dyDescent="0.15">
      <c r="A74" s="488"/>
      <c r="B74" s="489"/>
      <c r="C74" s="489"/>
      <c r="D74" s="489"/>
      <c r="E74" s="489"/>
      <c r="F74" s="489"/>
      <c r="G74" s="489"/>
      <c r="H74" s="490"/>
      <c r="I74" s="416"/>
      <c r="J74" s="417"/>
      <c r="K74" s="417"/>
      <c r="L74" s="417"/>
      <c r="M74" s="417"/>
      <c r="N74" s="417"/>
      <c r="O74" s="417"/>
      <c r="P74" s="417"/>
      <c r="Q74" s="417"/>
      <c r="R74" s="417"/>
      <c r="S74" s="417"/>
      <c r="T74" s="417"/>
      <c r="U74" s="417"/>
      <c r="V74" s="417"/>
      <c r="W74" s="417"/>
      <c r="X74" s="417"/>
      <c r="Y74" s="417"/>
      <c r="Z74" s="417"/>
      <c r="AA74" s="417"/>
      <c r="AB74" s="418"/>
      <c r="AF74" s="450"/>
      <c r="AG74" s="451"/>
      <c r="AH74" s="451"/>
      <c r="AI74" s="451"/>
      <c r="AJ74" s="451"/>
      <c r="AK74" s="451"/>
      <c r="AL74" s="451"/>
      <c r="AM74" s="452"/>
      <c r="AN74" s="217" t="s">
        <v>53</v>
      </c>
      <c r="AO74" s="218"/>
      <c r="AP74" s="218"/>
      <c r="AQ74" s="218"/>
      <c r="AR74" s="218"/>
      <c r="AS74" s="218"/>
      <c r="AT74" s="218"/>
      <c r="AU74" s="218"/>
      <c r="AV74" s="218"/>
      <c r="AW74" s="218"/>
      <c r="AX74" s="218"/>
      <c r="AY74" s="218"/>
      <c r="AZ74" s="218"/>
      <c r="BA74" s="218"/>
      <c r="BB74" s="218"/>
      <c r="BC74" s="218"/>
      <c r="BD74" s="218"/>
      <c r="BE74" s="218"/>
      <c r="BF74" s="218"/>
      <c r="BG74" s="219"/>
    </row>
    <row r="75" spans="1:59" ht="20.100000000000001" customHeight="1" x14ac:dyDescent="0.15">
      <c r="A75" s="422" t="s">
        <v>54</v>
      </c>
      <c r="B75" s="422"/>
      <c r="C75" s="422"/>
      <c r="D75" s="422"/>
      <c r="E75" s="422"/>
      <c r="F75" s="422"/>
      <c r="G75" s="422"/>
      <c r="H75" s="422"/>
      <c r="I75" s="496"/>
      <c r="J75" s="464"/>
      <c r="K75" s="464"/>
      <c r="L75" s="464"/>
      <c r="M75" s="464"/>
      <c r="N75" s="464"/>
      <c r="O75" s="114" t="s">
        <v>55</v>
      </c>
      <c r="P75" s="115"/>
      <c r="Q75" s="463" t="s">
        <v>56</v>
      </c>
      <c r="R75" s="463"/>
      <c r="S75" s="463"/>
      <c r="T75" s="463"/>
      <c r="U75" s="116" t="s">
        <v>57</v>
      </c>
      <c r="V75" s="117"/>
      <c r="W75" s="501"/>
      <c r="X75" s="501"/>
      <c r="Y75" s="309" t="s">
        <v>1</v>
      </c>
      <c r="Z75" s="501"/>
      <c r="AA75" s="501"/>
      <c r="AB75" s="118" t="s">
        <v>58</v>
      </c>
      <c r="AF75" s="438" t="s">
        <v>54</v>
      </c>
      <c r="AG75" s="439"/>
      <c r="AH75" s="439"/>
      <c r="AI75" s="439"/>
      <c r="AJ75" s="439"/>
      <c r="AK75" s="439"/>
      <c r="AL75" s="439"/>
      <c r="AM75" s="440"/>
      <c r="AN75" s="494">
        <v>10000</v>
      </c>
      <c r="AO75" s="495"/>
      <c r="AP75" s="495"/>
      <c r="AQ75" s="495"/>
      <c r="AR75" s="495"/>
      <c r="AS75" s="495"/>
      <c r="AT75" s="208" t="s">
        <v>55</v>
      </c>
      <c r="AU75" s="209"/>
      <c r="AV75" s="498" t="s">
        <v>56</v>
      </c>
      <c r="AW75" s="499"/>
      <c r="AX75" s="499"/>
      <c r="AY75" s="500"/>
      <c r="AZ75" s="220" t="s">
        <v>57</v>
      </c>
      <c r="BA75" s="221"/>
      <c r="BB75" s="444">
        <v>1999</v>
      </c>
      <c r="BC75" s="444"/>
      <c r="BD75" s="221" t="s">
        <v>1</v>
      </c>
      <c r="BE75" s="444">
        <v>12</v>
      </c>
      <c r="BF75" s="444"/>
      <c r="BG75" s="222" t="s">
        <v>58</v>
      </c>
    </row>
    <row r="76" spans="1:59" ht="26.25" customHeight="1" x14ac:dyDescent="0.15">
      <c r="A76" s="422" t="s">
        <v>59</v>
      </c>
      <c r="B76" s="422"/>
      <c r="C76" s="422"/>
      <c r="D76" s="422"/>
      <c r="E76" s="422"/>
      <c r="F76" s="422"/>
      <c r="G76" s="422"/>
      <c r="H76" s="422"/>
      <c r="I76" s="116" t="s">
        <v>60</v>
      </c>
      <c r="J76" s="117"/>
      <c r="K76" s="117"/>
      <c r="L76" s="462"/>
      <c r="M76" s="462"/>
      <c r="N76" s="113" t="s">
        <v>61</v>
      </c>
      <c r="O76" s="113"/>
      <c r="P76" s="113"/>
      <c r="Q76" s="113" t="s">
        <v>62</v>
      </c>
      <c r="R76" s="113"/>
      <c r="S76" s="113"/>
      <c r="T76" s="113"/>
      <c r="U76" s="462"/>
      <c r="V76" s="462"/>
      <c r="W76" s="117" t="s">
        <v>61</v>
      </c>
      <c r="X76" s="117"/>
      <c r="Y76" s="117"/>
      <c r="Z76" s="117"/>
      <c r="AA76" s="117"/>
      <c r="AB76" s="118"/>
      <c r="AF76" s="438" t="s">
        <v>59</v>
      </c>
      <c r="AG76" s="439"/>
      <c r="AH76" s="439"/>
      <c r="AI76" s="439"/>
      <c r="AJ76" s="439"/>
      <c r="AK76" s="439"/>
      <c r="AL76" s="439"/>
      <c r="AM76" s="440"/>
      <c r="AN76" s="220" t="s">
        <v>60</v>
      </c>
      <c r="AO76" s="221"/>
      <c r="AP76" s="221"/>
      <c r="AQ76" s="444">
        <v>20</v>
      </c>
      <c r="AR76" s="444"/>
      <c r="AS76" s="221" t="s">
        <v>61</v>
      </c>
      <c r="AT76" s="221"/>
      <c r="AU76" s="221"/>
      <c r="AV76" s="221" t="s">
        <v>62</v>
      </c>
      <c r="AW76" s="221"/>
      <c r="AX76" s="221"/>
      <c r="AY76" s="221"/>
      <c r="AZ76" s="444">
        <v>5</v>
      </c>
      <c r="BA76" s="444"/>
      <c r="BB76" s="221" t="s">
        <v>61</v>
      </c>
      <c r="BC76" s="221"/>
      <c r="BD76" s="221"/>
      <c r="BE76" s="221"/>
      <c r="BF76" s="221"/>
      <c r="BG76" s="222"/>
    </row>
    <row r="77" spans="1:59" ht="30" customHeight="1" x14ac:dyDescent="0.15">
      <c r="A77" s="119"/>
      <c r="B77" s="120"/>
      <c r="C77" s="120"/>
      <c r="D77" s="120"/>
      <c r="E77" s="120"/>
      <c r="F77" s="120"/>
      <c r="G77" s="120"/>
      <c r="H77" s="121"/>
      <c r="I77" s="463" t="s">
        <v>63</v>
      </c>
      <c r="J77" s="463"/>
      <c r="K77" s="463"/>
      <c r="L77" s="122"/>
      <c r="M77" s="114"/>
      <c r="N77" s="114"/>
      <c r="O77" s="114"/>
      <c r="P77" s="114"/>
      <c r="Q77" s="114"/>
      <c r="R77" s="114"/>
      <c r="S77" s="114"/>
      <c r="T77" s="114"/>
      <c r="U77" s="465">
        <f>SUM(M78,M79,W78,W79)</f>
        <v>0</v>
      </c>
      <c r="V77" s="466"/>
      <c r="W77" s="466"/>
      <c r="X77" s="466"/>
      <c r="Y77" s="466"/>
      <c r="Z77" s="466"/>
      <c r="AA77" s="114" t="s">
        <v>55</v>
      </c>
      <c r="AB77" s="115"/>
      <c r="AF77" s="223"/>
      <c r="AG77" s="224"/>
      <c r="AH77" s="224"/>
      <c r="AI77" s="224"/>
      <c r="AJ77" s="224"/>
      <c r="AK77" s="224"/>
      <c r="AL77" s="224"/>
      <c r="AM77" s="225"/>
      <c r="AN77" s="498" t="s">
        <v>63</v>
      </c>
      <c r="AO77" s="499"/>
      <c r="AP77" s="500"/>
      <c r="AQ77" s="207"/>
      <c r="AR77" s="208"/>
      <c r="AS77" s="208"/>
      <c r="AT77" s="208"/>
      <c r="AU77" s="208"/>
      <c r="AV77" s="208"/>
      <c r="AW77" s="208"/>
      <c r="AX77" s="208"/>
      <c r="AY77" s="208"/>
      <c r="AZ77" s="701">
        <f>SUM(AR78,AR79,BB78,BB79)</f>
        <v>94000</v>
      </c>
      <c r="BA77" s="701"/>
      <c r="BB77" s="701"/>
      <c r="BC77" s="701"/>
      <c r="BD77" s="701"/>
      <c r="BE77" s="701"/>
      <c r="BF77" s="208" t="s">
        <v>55</v>
      </c>
      <c r="BG77" s="209"/>
    </row>
    <row r="78" spans="1:59" ht="30" customHeight="1" x14ac:dyDescent="0.15">
      <c r="A78" s="123" t="s">
        <v>64</v>
      </c>
      <c r="B78" s="124"/>
      <c r="C78" s="124"/>
      <c r="D78" s="124"/>
      <c r="E78" s="124"/>
      <c r="F78" s="124"/>
      <c r="G78" s="124"/>
      <c r="H78" s="125"/>
      <c r="I78" s="463" t="s">
        <v>65</v>
      </c>
      <c r="J78" s="463"/>
      <c r="K78" s="463"/>
      <c r="L78" s="122"/>
      <c r="M78" s="464"/>
      <c r="N78" s="464"/>
      <c r="O78" s="464"/>
      <c r="P78" s="464"/>
      <c r="Q78" s="114" t="s">
        <v>55</v>
      </c>
      <c r="R78" s="115"/>
      <c r="S78" s="463" t="s">
        <v>66</v>
      </c>
      <c r="T78" s="463"/>
      <c r="U78" s="463"/>
      <c r="V78" s="122"/>
      <c r="W78" s="464"/>
      <c r="X78" s="464"/>
      <c r="Y78" s="464"/>
      <c r="Z78" s="464"/>
      <c r="AA78" s="114" t="s">
        <v>55</v>
      </c>
      <c r="AB78" s="115"/>
      <c r="AF78" s="226" t="s">
        <v>64</v>
      </c>
      <c r="AG78" s="227"/>
      <c r="AH78" s="227"/>
      <c r="AI78" s="227"/>
      <c r="AJ78" s="227"/>
      <c r="AK78" s="227"/>
      <c r="AL78" s="227"/>
      <c r="AM78" s="228"/>
      <c r="AN78" s="498" t="s">
        <v>65</v>
      </c>
      <c r="AO78" s="499"/>
      <c r="AP78" s="500"/>
      <c r="AQ78" s="207"/>
      <c r="AR78" s="495">
        <v>80000</v>
      </c>
      <c r="AS78" s="495"/>
      <c r="AT78" s="495"/>
      <c r="AU78" s="495"/>
      <c r="AV78" s="208" t="s">
        <v>55</v>
      </c>
      <c r="AW78" s="209"/>
      <c r="AX78" s="498" t="s">
        <v>66</v>
      </c>
      <c r="AY78" s="499"/>
      <c r="AZ78" s="500"/>
      <c r="BA78" s="207"/>
      <c r="BB78" s="495">
        <v>10000</v>
      </c>
      <c r="BC78" s="495"/>
      <c r="BD78" s="495"/>
      <c r="BE78" s="495"/>
      <c r="BF78" s="208" t="s">
        <v>55</v>
      </c>
      <c r="BG78" s="209"/>
    </row>
    <row r="79" spans="1:59" ht="30" customHeight="1" x14ac:dyDescent="0.15">
      <c r="A79" s="126" t="s">
        <v>67</v>
      </c>
      <c r="B79" s="547"/>
      <c r="C79" s="547"/>
      <c r="D79" s="127" t="s">
        <v>1</v>
      </c>
      <c r="E79" s="127"/>
      <c r="F79" s="127" t="s">
        <v>68</v>
      </c>
      <c r="G79" s="127"/>
      <c r="H79" s="128"/>
      <c r="I79" s="463" t="s">
        <v>69</v>
      </c>
      <c r="J79" s="463"/>
      <c r="K79" s="463"/>
      <c r="L79" s="122"/>
      <c r="M79" s="464"/>
      <c r="N79" s="464"/>
      <c r="O79" s="464"/>
      <c r="P79" s="464"/>
      <c r="Q79" s="114" t="s">
        <v>55</v>
      </c>
      <c r="R79" s="115"/>
      <c r="S79" s="548" t="s">
        <v>70</v>
      </c>
      <c r="T79" s="463"/>
      <c r="U79" s="463"/>
      <c r="V79" s="122"/>
      <c r="W79" s="464"/>
      <c r="X79" s="464"/>
      <c r="Y79" s="464"/>
      <c r="Z79" s="464"/>
      <c r="AA79" s="114" t="s">
        <v>55</v>
      </c>
      <c r="AB79" s="115"/>
      <c r="AF79" s="11" t="s">
        <v>67</v>
      </c>
      <c r="AG79" s="731">
        <v>2020</v>
      </c>
      <c r="AH79" s="731"/>
      <c r="AI79" s="12" t="s">
        <v>1</v>
      </c>
      <c r="AJ79" s="14">
        <v>2</v>
      </c>
      <c r="AK79" s="12" t="s">
        <v>68</v>
      </c>
      <c r="AL79" s="12"/>
      <c r="AM79" s="13"/>
      <c r="AN79" s="498" t="s">
        <v>69</v>
      </c>
      <c r="AO79" s="499"/>
      <c r="AP79" s="500"/>
      <c r="AQ79" s="207"/>
      <c r="AR79" s="495">
        <v>1000</v>
      </c>
      <c r="AS79" s="495"/>
      <c r="AT79" s="495"/>
      <c r="AU79" s="495"/>
      <c r="AV79" s="208" t="s">
        <v>55</v>
      </c>
      <c r="AW79" s="209"/>
      <c r="AX79" s="659" t="s">
        <v>70</v>
      </c>
      <c r="AY79" s="660"/>
      <c r="AZ79" s="661"/>
      <c r="BA79" s="207"/>
      <c r="BB79" s="495">
        <v>3000</v>
      </c>
      <c r="BC79" s="495"/>
      <c r="BD79" s="495"/>
      <c r="BE79" s="495"/>
      <c r="BF79" s="208" t="s">
        <v>55</v>
      </c>
      <c r="BG79" s="209"/>
    </row>
    <row r="80" spans="1:59" ht="39" customHeight="1" x14ac:dyDescent="0.15">
      <c r="A80" s="537" t="s">
        <v>71</v>
      </c>
      <c r="B80" s="538"/>
      <c r="C80" s="538"/>
      <c r="D80" s="538"/>
      <c r="E80" s="538"/>
      <c r="F80" s="538"/>
      <c r="G80" s="538"/>
      <c r="H80" s="539"/>
      <c r="I80" s="543"/>
      <c r="J80" s="544"/>
      <c r="K80" s="544"/>
      <c r="L80" s="544"/>
      <c r="M80" s="544"/>
      <c r="N80" s="544"/>
      <c r="O80" s="544"/>
      <c r="P80" s="544"/>
      <c r="Q80" s="544"/>
      <c r="R80" s="544"/>
      <c r="S80" s="544"/>
      <c r="T80" s="544"/>
      <c r="U80" s="544"/>
      <c r="V80" s="544"/>
      <c r="W80" s="544"/>
      <c r="X80" s="544"/>
      <c r="Y80" s="544"/>
      <c r="Z80" s="544"/>
      <c r="AA80" s="544"/>
      <c r="AB80" s="544"/>
      <c r="AF80" s="662" t="s">
        <v>71</v>
      </c>
      <c r="AG80" s="663"/>
      <c r="AH80" s="663"/>
      <c r="AI80" s="663"/>
      <c r="AJ80" s="663"/>
      <c r="AK80" s="663"/>
      <c r="AL80" s="663"/>
      <c r="AM80" s="664"/>
      <c r="AN80" s="656" t="s">
        <v>72</v>
      </c>
      <c r="AO80" s="657"/>
      <c r="AP80" s="657"/>
      <c r="AQ80" s="657"/>
      <c r="AR80" s="657"/>
      <c r="AS80" s="657"/>
      <c r="AT80" s="657"/>
      <c r="AU80" s="657"/>
      <c r="AV80" s="657"/>
      <c r="AW80" s="657"/>
      <c r="AX80" s="657"/>
      <c r="AY80" s="657"/>
      <c r="AZ80" s="657"/>
      <c r="BA80" s="657"/>
      <c r="BB80" s="657"/>
      <c r="BC80" s="657"/>
      <c r="BD80" s="657"/>
      <c r="BE80" s="657"/>
      <c r="BF80" s="657"/>
      <c r="BG80" s="658"/>
    </row>
    <row r="81" spans="1:59" ht="17.25" customHeight="1" x14ac:dyDescent="0.15">
      <c r="A81" s="540"/>
      <c r="B81" s="541"/>
      <c r="C81" s="541"/>
      <c r="D81" s="541"/>
      <c r="E81" s="541"/>
      <c r="F81" s="541"/>
      <c r="G81" s="541"/>
      <c r="H81" s="542"/>
      <c r="I81" s="545" t="s">
        <v>73</v>
      </c>
      <c r="J81" s="546"/>
      <c r="K81" s="546"/>
      <c r="L81" s="546"/>
      <c r="M81" s="546"/>
      <c r="N81" s="546"/>
      <c r="O81" s="546"/>
      <c r="P81" s="546"/>
      <c r="Q81" s="546"/>
      <c r="R81" s="546"/>
      <c r="S81" s="546"/>
      <c r="T81" s="546"/>
      <c r="U81" s="546"/>
      <c r="V81" s="546"/>
      <c r="W81" s="546"/>
      <c r="X81" s="546"/>
      <c r="Y81" s="546"/>
      <c r="Z81" s="546"/>
      <c r="AA81" s="546"/>
      <c r="AB81" s="546"/>
      <c r="AF81" s="665"/>
      <c r="AG81" s="666"/>
      <c r="AH81" s="666"/>
      <c r="AI81" s="666"/>
      <c r="AJ81" s="666"/>
      <c r="AK81" s="666"/>
      <c r="AL81" s="666"/>
      <c r="AM81" s="667"/>
      <c r="AN81" s="725" t="s">
        <v>73</v>
      </c>
      <c r="AO81" s="726"/>
      <c r="AP81" s="726"/>
      <c r="AQ81" s="726"/>
      <c r="AR81" s="726"/>
      <c r="AS81" s="726"/>
      <c r="AT81" s="726"/>
      <c r="AU81" s="726"/>
      <c r="AV81" s="726"/>
      <c r="AW81" s="726"/>
      <c r="AX81" s="726"/>
      <c r="AY81" s="726"/>
      <c r="AZ81" s="726"/>
      <c r="BA81" s="726"/>
      <c r="BB81" s="726"/>
      <c r="BC81" s="726"/>
      <c r="BD81" s="726"/>
      <c r="BE81" s="726"/>
      <c r="BF81" s="726"/>
      <c r="BG81" s="727"/>
    </row>
    <row r="82" spans="1:59" ht="30" customHeight="1" x14ac:dyDescent="0.15">
      <c r="A82" s="537" t="s">
        <v>74</v>
      </c>
      <c r="B82" s="538"/>
      <c r="C82" s="539"/>
      <c r="D82" s="548" t="s">
        <v>75</v>
      </c>
      <c r="E82" s="548"/>
      <c r="F82" s="548"/>
      <c r="G82" s="548"/>
      <c r="H82" s="548"/>
      <c r="I82" s="552"/>
      <c r="J82" s="552"/>
      <c r="K82" s="552"/>
      <c r="L82" s="552"/>
      <c r="M82" s="552"/>
      <c r="N82" s="552"/>
      <c r="O82" s="552"/>
      <c r="P82" s="552"/>
      <c r="Q82" s="552"/>
      <c r="R82" s="552"/>
      <c r="S82" s="552"/>
      <c r="T82" s="552"/>
      <c r="U82" s="552"/>
      <c r="V82" s="552"/>
      <c r="W82" s="552"/>
      <c r="X82" s="552"/>
      <c r="Y82" s="552"/>
      <c r="Z82" s="552"/>
      <c r="AA82" s="552"/>
      <c r="AB82" s="552"/>
      <c r="AF82" s="662" t="s">
        <v>74</v>
      </c>
      <c r="AG82" s="663"/>
      <c r="AH82" s="664"/>
      <c r="AI82" s="659" t="s">
        <v>75</v>
      </c>
      <c r="AJ82" s="660"/>
      <c r="AK82" s="660"/>
      <c r="AL82" s="660"/>
      <c r="AM82" s="661"/>
      <c r="AN82" s="441" t="s">
        <v>76</v>
      </c>
      <c r="AO82" s="442"/>
      <c r="AP82" s="442"/>
      <c r="AQ82" s="442"/>
      <c r="AR82" s="442"/>
      <c r="AS82" s="442"/>
      <c r="AT82" s="442"/>
      <c r="AU82" s="442"/>
      <c r="AV82" s="442"/>
      <c r="AW82" s="442"/>
      <c r="AX82" s="442"/>
      <c r="AY82" s="442"/>
      <c r="AZ82" s="442"/>
      <c r="BA82" s="442"/>
      <c r="BB82" s="442"/>
      <c r="BC82" s="442"/>
      <c r="BD82" s="442"/>
      <c r="BE82" s="442"/>
      <c r="BF82" s="442"/>
      <c r="BG82" s="443"/>
    </row>
    <row r="83" spans="1:59" ht="30" customHeight="1" x14ac:dyDescent="0.15">
      <c r="A83" s="556"/>
      <c r="B83" s="557"/>
      <c r="C83" s="558"/>
      <c r="D83" s="550" t="s">
        <v>77</v>
      </c>
      <c r="E83" s="551"/>
      <c r="F83" s="551"/>
      <c r="G83" s="551"/>
      <c r="H83" s="551"/>
      <c r="I83" s="552"/>
      <c r="J83" s="552"/>
      <c r="K83" s="552"/>
      <c r="L83" s="552"/>
      <c r="M83" s="552"/>
      <c r="N83" s="552"/>
      <c r="O83" s="552"/>
      <c r="P83" s="552"/>
      <c r="Q83" s="552"/>
      <c r="R83" s="552"/>
      <c r="S83" s="552"/>
      <c r="T83" s="552"/>
      <c r="U83" s="552"/>
      <c r="V83" s="552"/>
      <c r="W83" s="552"/>
      <c r="X83" s="552"/>
      <c r="Y83" s="552"/>
      <c r="Z83" s="552"/>
      <c r="AA83" s="552"/>
      <c r="AB83" s="552"/>
      <c r="AF83" s="728"/>
      <c r="AG83" s="729"/>
      <c r="AH83" s="730"/>
      <c r="AI83" s="659" t="s">
        <v>77</v>
      </c>
      <c r="AJ83" s="660"/>
      <c r="AK83" s="660"/>
      <c r="AL83" s="660"/>
      <c r="AM83" s="661"/>
      <c r="AN83" s="441" t="s">
        <v>78</v>
      </c>
      <c r="AO83" s="442"/>
      <c r="AP83" s="442"/>
      <c r="AQ83" s="442"/>
      <c r="AR83" s="442"/>
      <c r="AS83" s="442"/>
      <c r="AT83" s="442"/>
      <c r="AU83" s="442"/>
      <c r="AV83" s="442"/>
      <c r="AW83" s="442"/>
      <c r="AX83" s="442"/>
      <c r="AY83" s="442"/>
      <c r="AZ83" s="442"/>
      <c r="BA83" s="442"/>
      <c r="BB83" s="442"/>
      <c r="BC83" s="442"/>
      <c r="BD83" s="442"/>
      <c r="BE83" s="442"/>
      <c r="BF83" s="442"/>
      <c r="BG83" s="443"/>
    </row>
    <row r="84" spans="1:59" ht="30" customHeight="1" x14ac:dyDescent="0.15">
      <c r="A84" s="540"/>
      <c r="B84" s="541"/>
      <c r="C84" s="542"/>
      <c r="D84" s="550" t="s">
        <v>79</v>
      </c>
      <c r="E84" s="551"/>
      <c r="F84" s="551"/>
      <c r="G84" s="551"/>
      <c r="H84" s="551"/>
      <c r="I84" s="552"/>
      <c r="J84" s="552"/>
      <c r="K84" s="552"/>
      <c r="L84" s="552"/>
      <c r="M84" s="552"/>
      <c r="N84" s="552"/>
      <c r="O84" s="552"/>
      <c r="P84" s="552"/>
      <c r="Q84" s="552"/>
      <c r="R84" s="552"/>
      <c r="S84" s="552"/>
      <c r="T84" s="552"/>
      <c r="U84" s="552"/>
      <c r="V84" s="552"/>
      <c r="W84" s="552"/>
      <c r="X84" s="552"/>
      <c r="Y84" s="552"/>
      <c r="Z84" s="552"/>
      <c r="AA84" s="552"/>
      <c r="AB84" s="552"/>
      <c r="AF84" s="665"/>
      <c r="AG84" s="666"/>
      <c r="AH84" s="667"/>
      <c r="AI84" s="659" t="s">
        <v>79</v>
      </c>
      <c r="AJ84" s="660"/>
      <c r="AK84" s="660"/>
      <c r="AL84" s="660"/>
      <c r="AM84" s="661"/>
      <c r="AN84" s="441" t="s">
        <v>80</v>
      </c>
      <c r="AO84" s="442"/>
      <c r="AP84" s="442"/>
      <c r="AQ84" s="442"/>
      <c r="AR84" s="442"/>
      <c r="AS84" s="442"/>
      <c r="AT84" s="442"/>
      <c r="AU84" s="442"/>
      <c r="AV84" s="442"/>
      <c r="AW84" s="442"/>
      <c r="AX84" s="442"/>
      <c r="AY84" s="442"/>
      <c r="AZ84" s="442"/>
      <c r="BA84" s="442"/>
      <c r="BB84" s="442"/>
      <c r="BC84" s="442"/>
      <c r="BD84" s="442"/>
      <c r="BE84" s="442"/>
      <c r="BF84" s="442"/>
      <c r="BG84" s="443"/>
    </row>
    <row r="85" spans="1:59" ht="60.75" customHeight="1" x14ac:dyDescent="0.15">
      <c r="A85" s="553" t="s">
        <v>81</v>
      </c>
      <c r="B85" s="554"/>
      <c r="C85" s="554"/>
      <c r="D85" s="554"/>
      <c r="E85" s="554"/>
      <c r="F85" s="554"/>
      <c r="G85" s="554"/>
      <c r="H85" s="555"/>
      <c r="I85" s="552"/>
      <c r="J85" s="552"/>
      <c r="K85" s="552"/>
      <c r="L85" s="552"/>
      <c r="M85" s="552"/>
      <c r="N85" s="552"/>
      <c r="O85" s="552"/>
      <c r="P85" s="552"/>
      <c r="Q85" s="552"/>
      <c r="R85" s="552"/>
      <c r="S85" s="552"/>
      <c r="T85" s="552"/>
      <c r="U85" s="552"/>
      <c r="V85" s="552"/>
      <c r="W85" s="552"/>
      <c r="X85" s="552"/>
      <c r="Y85" s="552"/>
      <c r="Z85" s="552"/>
      <c r="AA85" s="552"/>
      <c r="AB85" s="552"/>
      <c r="AF85" s="748" t="s">
        <v>81</v>
      </c>
      <c r="AG85" s="749"/>
      <c r="AH85" s="749"/>
      <c r="AI85" s="749"/>
      <c r="AJ85" s="749"/>
      <c r="AK85" s="749"/>
      <c r="AL85" s="749"/>
      <c r="AM85" s="750"/>
      <c r="AN85" s="653" t="s">
        <v>82</v>
      </c>
      <c r="AO85" s="654"/>
      <c r="AP85" s="654"/>
      <c r="AQ85" s="654"/>
      <c r="AR85" s="654"/>
      <c r="AS85" s="654"/>
      <c r="AT85" s="654"/>
      <c r="AU85" s="654"/>
      <c r="AV85" s="654"/>
      <c r="AW85" s="654"/>
      <c r="AX85" s="654"/>
      <c r="AY85" s="654"/>
      <c r="AZ85" s="654"/>
      <c r="BA85" s="654"/>
      <c r="BB85" s="654"/>
      <c r="BC85" s="654"/>
      <c r="BD85" s="654"/>
      <c r="BE85" s="654"/>
      <c r="BF85" s="654"/>
      <c r="BG85" s="655"/>
    </row>
    <row r="86" spans="1:59" x14ac:dyDescent="0.15">
      <c r="A86" s="129" t="s">
        <v>83</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1"/>
      <c r="AF86" s="15" t="s">
        <v>83</v>
      </c>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7"/>
    </row>
    <row r="87" spans="1:59" ht="81" customHeight="1" x14ac:dyDescent="0.15">
      <c r="A87" s="416"/>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8"/>
      <c r="AF87" s="751" t="s">
        <v>84</v>
      </c>
      <c r="AG87" s="752"/>
      <c r="AH87" s="752"/>
      <c r="AI87" s="752"/>
      <c r="AJ87" s="752"/>
      <c r="AK87" s="752"/>
      <c r="AL87" s="752"/>
      <c r="AM87" s="752"/>
      <c r="AN87" s="752"/>
      <c r="AO87" s="752"/>
      <c r="AP87" s="752"/>
      <c r="AQ87" s="752"/>
      <c r="AR87" s="752"/>
      <c r="AS87" s="752"/>
      <c r="AT87" s="752"/>
      <c r="AU87" s="752"/>
      <c r="AV87" s="752"/>
      <c r="AW87" s="752"/>
      <c r="AX87" s="752"/>
      <c r="AY87" s="752"/>
      <c r="AZ87" s="752"/>
      <c r="BA87" s="752"/>
      <c r="BB87" s="752"/>
      <c r="BC87" s="752"/>
      <c r="BD87" s="752"/>
      <c r="BE87" s="752"/>
      <c r="BF87" s="752"/>
      <c r="BG87" s="753"/>
    </row>
    <row r="89" spans="1:59" x14ac:dyDescent="0.15">
      <c r="A89" s="105" t="s">
        <v>85</v>
      </c>
      <c r="B89" s="105"/>
      <c r="C89" s="105"/>
      <c r="D89" s="105"/>
      <c r="E89" s="105"/>
      <c r="F89" s="105"/>
      <c r="G89" s="105"/>
      <c r="H89" s="105"/>
      <c r="I89" s="105"/>
      <c r="J89" s="105"/>
      <c r="K89" s="105"/>
      <c r="L89" s="105"/>
      <c r="M89" s="105"/>
      <c r="AF89" s="1" t="s">
        <v>85</v>
      </c>
      <c r="AG89" s="1"/>
      <c r="AH89" s="1"/>
      <c r="AI89" s="1"/>
      <c r="AJ89" s="1"/>
      <c r="AK89" s="1"/>
      <c r="AL89" s="1"/>
      <c r="AM89" s="1"/>
      <c r="AN89" s="1"/>
      <c r="AO89" s="1"/>
      <c r="AP89" s="1"/>
      <c r="AQ89" s="1"/>
      <c r="AR89" s="1"/>
    </row>
    <row r="90" spans="1:59" ht="14.25" x14ac:dyDescent="0.15">
      <c r="A90" s="549" t="s">
        <v>319</v>
      </c>
      <c r="B90" s="549"/>
      <c r="C90" s="549"/>
      <c r="D90" s="549"/>
      <c r="E90" s="549"/>
      <c r="F90" s="549"/>
      <c r="G90" s="549"/>
      <c r="H90" s="549"/>
      <c r="I90" s="549"/>
      <c r="J90" s="549"/>
      <c r="K90" s="549"/>
      <c r="L90" s="549"/>
      <c r="M90" s="549"/>
      <c r="N90" s="549"/>
      <c r="O90" s="549"/>
      <c r="P90" s="549"/>
      <c r="Q90" s="549"/>
      <c r="R90" s="549"/>
      <c r="S90" s="549"/>
      <c r="T90" s="549"/>
      <c r="U90" s="549"/>
      <c r="V90" s="549"/>
      <c r="W90" s="549"/>
      <c r="X90" s="549"/>
      <c r="Y90" s="549"/>
      <c r="Z90" s="549"/>
      <c r="AA90" s="549"/>
      <c r="AB90" s="549"/>
      <c r="AC90" s="18"/>
      <c r="AD90" s="18"/>
      <c r="AF90" s="621" t="s">
        <v>86</v>
      </c>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row>
    <row r="91" spans="1:59" x14ac:dyDescent="0.15">
      <c r="A91" s="102"/>
      <c r="B91" s="102"/>
      <c r="C91" s="102"/>
      <c r="D91" s="102"/>
      <c r="E91" s="102"/>
      <c r="F91" s="102"/>
      <c r="G91" s="102"/>
      <c r="H91" s="102"/>
      <c r="I91" s="102"/>
      <c r="J91" s="102"/>
      <c r="K91" s="102"/>
      <c r="L91" s="102"/>
      <c r="M91" s="102"/>
      <c r="N91" s="102"/>
      <c r="O91" s="102"/>
      <c r="P91" s="102"/>
      <c r="Q91" s="102"/>
      <c r="R91" s="102"/>
      <c r="S91" s="102"/>
      <c r="T91" s="102"/>
      <c r="U91" s="107"/>
      <c r="V91" s="107"/>
      <c r="W91" s="112"/>
      <c r="X91" s="112"/>
      <c r="Y91" s="112"/>
      <c r="Z91" s="112"/>
      <c r="AA91" s="112"/>
      <c r="AB91" s="112"/>
      <c r="AC91" s="2"/>
      <c r="AD91" s="2"/>
      <c r="AE91" s="2"/>
      <c r="AF91" s="2"/>
      <c r="AG91" s="2"/>
      <c r="AH91" s="2"/>
      <c r="AI91" s="2"/>
      <c r="AJ91" s="2"/>
      <c r="AK91" s="2"/>
      <c r="AL91" s="2"/>
      <c r="AM91" s="2"/>
      <c r="AN91" s="2"/>
      <c r="AO91" s="2"/>
      <c r="AP91" s="2"/>
      <c r="AQ91" s="2"/>
      <c r="AR91" s="2"/>
      <c r="AS91" s="2"/>
      <c r="AT91" s="2"/>
      <c r="AU91" s="2"/>
      <c r="AV91" s="2"/>
      <c r="AW91" s="2"/>
      <c r="AX91" s="2"/>
      <c r="AY91" s="2"/>
      <c r="AZ91" s="3"/>
      <c r="BA91" s="3"/>
      <c r="BB91" s="10"/>
      <c r="BC91" s="10"/>
      <c r="BD91" s="10"/>
      <c r="BE91" s="10"/>
      <c r="BF91" s="10"/>
      <c r="BG91" s="10"/>
    </row>
    <row r="92" spans="1:59" x14ac:dyDescent="0.15">
      <c r="A92" s="109">
        <v>1</v>
      </c>
      <c r="B92" s="102" t="s">
        <v>87</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2"/>
      <c r="AD92" s="2"/>
      <c r="AE92" s="2"/>
      <c r="AF92" s="287">
        <v>1</v>
      </c>
      <c r="AG92" s="2" t="s">
        <v>87</v>
      </c>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ht="20.100000000000001" customHeight="1" x14ac:dyDescent="0.15">
      <c r="A93" s="536" t="s">
        <v>300</v>
      </c>
      <c r="B93" s="536"/>
      <c r="C93" s="536"/>
      <c r="D93" s="536"/>
      <c r="E93" s="536"/>
      <c r="F93" s="536"/>
      <c r="G93" s="428">
        <f>R12</f>
        <v>0</v>
      </c>
      <c r="H93" s="428"/>
      <c r="I93" s="428"/>
      <c r="J93" s="428"/>
      <c r="K93" s="428"/>
      <c r="L93" s="428"/>
      <c r="M93" s="428"/>
      <c r="N93" s="429"/>
      <c r="O93" s="533" t="s">
        <v>88</v>
      </c>
      <c r="P93" s="533"/>
      <c r="Q93" s="533"/>
      <c r="R93" s="533"/>
      <c r="S93" s="533"/>
      <c r="T93" s="533"/>
      <c r="U93" s="533"/>
      <c r="V93" s="427"/>
      <c r="W93" s="428"/>
      <c r="X93" s="428"/>
      <c r="Y93" s="428"/>
      <c r="Z93" s="428"/>
      <c r="AA93" s="428"/>
      <c r="AB93" s="429"/>
      <c r="AC93" s="2"/>
      <c r="AD93" s="2"/>
      <c r="AE93" s="2"/>
      <c r="AF93" s="505" t="s">
        <v>88</v>
      </c>
      <c r="AG93" s="506"/>
      <c r="AH93" s="506"/>
      <c r="AI93" s="506"/>
      <c r="AJ93" s="506"/>
      <c r="AK93" s="506"/>
      <c r="AL93" s="507"/>
      <c r="AM93" s="508" t="s">
        <v>89</v>
      </c>
      <c r="AN93" s="509"/>
      <c r="AO93" s="509"/>
      <c r="AP93" s="509"/>
      <c r="AQ93" s="509"/>
      <c r="AR93" s="509"/>
      <c r="AS93" s="509"/>
      <c r="AT93" s="509"/>
      <c r="AU93" s="509"/>
      <c r="AV93" s="509"/>
      <c r="AW93" s="509"/>
      <c r="AX93" s="509"/>
      <c r="AY93" s="509"/>
      <c r="AZ93" s="509"/>
      <c r="BA93" s="509"/>
      <c r="BB93" s="509"/>
      <c r="BC93" s="509"/>
      <c r="BD93" s="509"/>
      <c r="BE93" s="509"/>
      <c r="BF93" s="509"/>
      <c r="BG93" s="510"/>
    </row>
    <row r="94" spans="1:59" ht="20.100000000000001" customHeight="1" x14ac:dyDescent="0.15">
      <c r="A94" s="536" t="s">
        <v>90</v>
      </c>
      <c r="B94" s="536"/>
      <c r="C94" s="536"/>
      <c r="D94" s="536"/>
      <c r="E94" s="536"/>
      <c r="F94" s="536"/>
      <c r="G94" s="651"/>
      <c r="H94" s="651"/>
      <c r="I94" s="651"/>
      <c r="J94" s="651"/>
      <c r="K94" s="651"/>
      <c r="L94" s="651"/>
      <c r="M94" s="651"/>
      <c r="N94" s="652"/>
      <c r="O94" s="533" t="s">
        <v>91</v>
      </c>
      <c r="P94" s="533"/>
      <c r="Q94" s="533"/>
      <c r="R94" s="533"/>
      <c r="S94" s="533"/>
      <c r="T94" s="533"/>
      <c r="U94" s="533"/>
      <c r="V94" s="534"/>
      <c r="W94" s="535"/>
      <c r="X94" s="535"/>
      <c r="Y94" s="535"/>
      <c r="Z94" s="535"/>
      <c r="AA94" s="535"/>
      <c r="AB94" s="324" t="s">
        <v>92</v>
      </c>
      <c r="AC94" s="2"/>
      <c r="AD94" s="2"/>
      <c r="AE94" s="2"/>
      <c r="AF94" s="505" t="s">
        <v>90</v>
      </c>
      <c r="AG94" s="506"/>
      <c r="AH94" s="506"/>
      <c r="AI94" s="506"/>
      <c r="AJ94" s="506"/>
      <c r="AK94" s="506"/>
      <c r="AL94" s="507"/>
      <c r="AM94" s="559" t="s">
        <v>93</v>
      </c>
      <c r="AN94" s="560"/>
      <c r="AO94" s="560"/>
      <c r="AP94" s="560"/>
      <c r="AQ94" s="560"/>
      <c r="AR94" s="560"/>
      <c r="AS94" s="561"/>
      <c r="AT94" s="505" t="s">
        <v>91</v>
      </c>
      <c r="AU94" s="506"/>
      <c r="AV94" s="506"/>
      <c r="AW94" s="506"/>
      <c r="AX94" s="506"/>
      <c r="AY94" s="506"/>
      <c r="AZ94" s="507"/>
      <c r="BA94" s="562">
        <v>298</v>
      </c>
      <c r="BB94" s="563"/>
      <c r="BC94" s="563"/>
      <c r="BD94" s="563"/>
      <c r="BE94" s="563"/>
      <c r="BF94" s="563"/>
      <c r="BG94" s="229" t="s">
        <v>92</v>
      </c>
    </row>
    <row r="95" spans="1:59" ht="20.100000000000001" customHeight="1" x14ac:dyDescent="0.15">
      <c r="A95" s="536" t="s">
        <v>94</v>
      </c>
      <c r="B95" s="536"/>
      <c r="C95" s="536"/>
      <c r="D95" s="536"/>
      <c r="E95" s="536"/>
      <c r="F95" s="536"/>
      <c r="G95" s="651"/>
      <c r="H95" s="651"/>
      <c r="I95" s="651"/>
      <c r="J95" s="651"/>
      <c r="K95" s="651"/>
      <c r="L95" s="651"/>
      <c r="M95" s="651"/>
      <c r="N95" s="652"/>
      <c r="O95" s="533" t="s">
        <v>95</v>
      </c>
      <c r="P95" s="533"/>
      <c r="Q95" s="533"/>
      <c r="R95" s="533"/>
      <c r="S95" s="533"/>
      <c r="T95" s="533"/>
      <c r="U95" s="533"/>
      <c r="V95" s="534"/>
      <c r="W95" s="535"/>
      <c r="X95" s="535"/>
      <c r="Y95" s="535"/>
      <c r="Z95" s="535"/>
      <c r="AA95" s="535"/>
      <c r="AB95" s="324" t="s">
        <v>96</v>
      </c>
      <c r="AC95" s="2"/>
      <c r="AD95" s="2"/>
      <c r="AE95" s="2"/>
      <c r="AF95" s="505" t="s">
        <v>94</v>
      </c>
      <c r="AG95" s="506"/>
      <c r="AH95" s="506"/>
      <c r="AI95" s="506"/>
      <c r="AJ95" s="506"/>
      <c r="AK95" s="506"/>
      <c r="AL95" s="507"/>
      <c r="AM95" s="559" t="s">
        <v>97</v>
      </c>
      <c r="AN95" s="560"/>
      <c r="AO95" s="560"/>
      <c r="AP95" s="560"/>
      <c r="AQ95" s="560"/>
      <c r="AR95" s="560"/>
      <c r="AS95" s="561"/>
      <c r="AT95" s="505" t="s">
        <v>95</v>
      </c>
      <c r="AU95" s="506"/>
      <c r="AV95" s="506"/>
      <c r="AW95" s="506"/>
      <c r="AX95" s="506"/>
      <c r="AY95" s="506"/>
      <c r="AZ95" s="507"/>
      <c r="BA95" s="562">
        <v>1000</v>
      </c>
      <c r="BB95" s="563"/>
      <c r="BC95" s="563"/>
      <c r="BD95" s="563"/>
      <c r="BE95" s="563"/>
      <c r="BF95" s="563"/>
      <c r="BG95" s="230" t="s">
        <v>96</v>
      </c>
    </row>
    <row r="96" spans="1:59" ht="20.100000000000001" customHeight="1" x14ac:dyDescent="0.15">
      <c r="A96" s="536" t="s">
        <v>98</v>
      </c>
      <c r="B96" s="536"/>
      <c r="C96" s="536"/>
      <c r="D96" s="536"/>
      <c r="E96" s="536"/>
      <c r="F96" s="536"/>
      <c r="G96" s="428"/>
      <c r="H96" s="428"/>
      <c r="I96" s="428"/>
      <c r="J96" s="428"/>
      <c r="K96" s="428"/>
      <c r="L96" s="428"/>
      <c r="M96" s="428"/>
      <c r="N96" s="428"/>
      <c r="O96" s="428"/>
      <c r="P96" s="428"/>
      <c r="Q96" s="428"/>
      <c r="R96" s="428"/>
      <c r="S96" s="428"/>
      <c r="T96" s="428"/>
      <c r="U96" s="428"/>
      <c r="V96" s="428"/>
      <c r="W96" s="428"/>
      <c r="X96" s="428"/>
      <c r="Y96" s="428"/>
      <c r="Z96" s="428"/>
      <c r="AA96" s="428"/>
      <c r="AB96" s="429"/>
      <c r="AC96" s="2"/>
      <c r="AD96" s="2"/>
      <c r="AE96" s="2"/>
      <c r="AF96" s="505" t="s">
        <v>98</v>
      </c>
      <c r="AG96" s="506"/>
      <c r="AH96" s="506"/>
      <c r="AI96" s="506"/>
      <c r="AJ96" s="506"/>
      <c r="AK96" s="506"/>
      <c r="AL96" s="507"/>
      <c r="AM96" s="508" t="s">
        <v>99</v>
      </c>
      <c r="AN96" s="509"/>
      <c r="AO96" s="509"/>
      <c r="AP96" s="509"/>
      <c r="AQ96" s="509"/>
      <c r="AR96" s="509"/>
      <c r="AS96" s="509"/>
      <c r="AT96" s="509"/>
      <c r="AU96" s="509"/>
      <c r="AV96" s="509"/>
      <c r="AW96" s="509"/>
      <c r="AX96" s="509"/>
      <c r="AY96" s="509"/>
      <c r="AZ96" s="509"/>
      <c r="BA96" s="509"/>
      <c r="BB96" s="509"/>
      <c r="BC96" s="509"/>
      <c r="BD96" s="509"/>
      <c r="BE96" s="509"/>
      <c r="BF96" s="509"/>
      <c r="BG96" s="510"/>
    </row>
    <row r="97" spans="1:67" ht="20.100000000000001" customHeight="1" x14ac:dyDescent="0.15">
      <c r="A97" s="536" t="s">
        <v>100</v>
      </c>
      <c r="B97" s="536"/>
      <c r="C97" s="536"/>
      <c r="D97" s="536"/>
      <c r="E97" s="536"/>
      <c r="F97" s="536"/>
      <c r="G97" s="428"/>
      <c r="H97" s="428"/>
      <c r="I97" s="428"/>
      <c r="J97" s="428"/>
      <c r="K97" s="428"/>
      <c r="L97" s="428"/>
      <c r="M97" s="428"/>
      <c r="N97" s="428"/>
      <c r="O97" s="428"/>
      <c r="P97" s="428"/>
      <c r="Q97" s="428"/>
      <c r="R97" s="428"/>
      <c r="S97" s="428"/>
      <c r="T97" s="428"/>
      <c r="U97" s="428"/>
      <c r="V97" s="428"/>
      <c r="W97" s="428"/>
      <c r="X97" s="428"/>
      <c r="Y97" s="428"/>
      <c r="Z97" s="428"/>
      <c r="AA97" s="428"/>
      <c r="AB97" s="429"/>
      <c r="AC97" s="2"/>
      <c r="AD97" s="2"/>
      <c r="AE97" s="2"/>
      <c r="AF97" s="505" t="s">
        <v>100</v>
      </c>
      <c r="AG97" s="506"/>
      <c r="AH97" s="506"/>
      <c r="AI97" s="506"/>
      <c r="AJ97" s="506"/>
      <c r="AK97" s="506"/>
      <c r="AL97" s="507"/>
      <c r="AM97" s="508" t="s">
        <v>101</v>
      </c>
      <c r="AN97" s="509"/>
      <c r="AO97" s="509"/>
      <c r="AP97" s="509"/>
      <c r="AQ97" s="509"/>
      <c r="AR97" s="509"/>
      <c r="AS97" s="509"/>
      <c r="AT97" s="509"/>
      <c r="AU97" s="509"/>
      <c r="AV97" s="509"/>
      <c r="AW97" s="509"/>
      <c r="AX97" s="509"/>
      <c r="AY97" s="509"/>
      <c r="AZ97" s="509"/>
      <c r="BA97" s="509"/>
      <c r="BB97" s="509"/>
      <c r="BC97" s="509"/>
      <c r="BD97" s="509"/>
      <c r="BE97" s="509"/>
      <c r="BF97" s="509"/>
      <c r="BG97" s="510"/>
    </row>
    <row r="98" spans="1:67" ht="20.100000000000001" customHeight="1" x14ac:dyDescent="0.15">
      <c r="A98" s="536" t="s">
        <v>303</v>
      </c>
      <c r="B98" s="536"/>
      <c r="C98" s="536"/>
      <c r="D98" s="536"/>
      <c r="E98" s="536"/>
      <c r="F98" s="536"/>
      <c r="G98" s="428"/>
      <c r="H98" s="428"/>
      <c r="I98" s="428"/>
      <c r="J98" s="428"/>
      <c r="K98" s="428"/>
      <c r="L98" s="428"/>
      <c r="M98" s="428"/>
      <c r="N98" s="428"/>
      <c r="O98" s="428"/>
      <c r="P98" s="428"/>
      <c r="Q98" s="428"/>
      <c r="R98" s="428"/>
      <c r="S98" s="428"/>
      <c r="T98" s="428"/>
      <c r="U98" s="428"/>
      <c r="V98" s="428"/>
      <c r="W98" s="428"/>
      <c r="X98" s="428"/>
      <c r="Y98" s="428"/>
      <c r="Z98" s="428"/>
      <c r="AA98" s="428"/>
      <c r="AB98" s="429"/>
      <c r="AC98" s="2"/>
      <c r="AD98" s="2"/>
      <c r="AE98" s="2"/>
      <c r="AF98" s="291"/>
      <c r="AG98" s="292"/>
      <c r="AH98" s="292"/>
      <c r="AI98" s="292"/>
      <c r="AJ98" s="292"/>
      <c r="AK98" s="292"/>
      <c r="AL98" s="293"/>
      <c r="AM98" s="284"/>
      <c r="AN98" s="285"/>
      <c r="AO98" s="285"/>
      <c r="AP98" s="285"/>
      <c r="AQ98" s="285"/>
      <c r="AR98" s="285"/>
      <c r="AS98" s="285"/>
      <c r="AT98" s="285"/>
      <c r="AU98" s="285"/>
      <c r="AV98" s="285"/>
      <c r="AW98" s="285"/>
      <c r="AX98" s="285"/>
      <c r="AY98" s="285"/>
      <c r="AZ98" s="285"/>
      <c r="BA98" s="285"/>
      <c r="BB98" s="285"/>
      <c r="BC98" s="285"/>
      <c r="BD98" s="285"/>
      <c r="BE98" s="285"/>
      <c r="BF98" s="285"/>
      <c r="BG98" s="286"/>
    </row>
    <row r="99" spans="1:67" ht="20.100000000000001" customHeight="1" x14ac:dyDescent="0.15">
      <c r="A99" s="536" t="s">
        <v>304</v>
      </c>
      <c r="B99" s="536"/>
      <c r="C99" s="536"/>
      <c r="D99" s="536"/>
      <c r="E99" s="536"/>
      <c r="F99" s="536"/>
      <c r="G99" s="428"/>
      <c r="H99" s="428"/>
      <c r="I99" s="428"/>
      <c r="J99" s="428"/>
      <c r="K99" s="428"/>
      <c r="L99" s="428"/>
      <c r="M99" s="428"/>
      <c r="N99" s="428"/>
      <c r="O99" s="428"/>
      <c r="P99" s="428"/>
      <c r="Q99" s="428"/>
      <c r="R99" s="428"/>
      <c r="S99" s="428"/>
      <c r="T99" s="428"/>
      <c r="U99" s="428"/>
      <c r="V99" s="428"/>
      <c r="W99" s="428"/>
      <c r="X99" s="428"/>
      <c r="Y99" s="428"/>
      <c r="Z99" s="428"/>
      <c r="AA99" s="428"/>
      <c r="AB99" s="429"/>
      <c r="AC99" s="2"/>
      <c r="AD99" s="2"/>
      <c r="AE99" s="2"/>
      <c r="AF99" s="291"/>
      <c r="AG99" s="292"/>
      <c r="AH99" s="292"/>
      <c r="AI99" s="292"/>
      <c r="AJ99" s="292"/>
      <c r="AK99" s="292"/>
      <c r="AL99" s="293"/>
      <c r="AM99" s="284"/>
      <c r="AN99" s="285"/>
      <c r="AO99" s="285"/>
      <c r="AP99" s="285"/>
      <c r="AQ99" s="285"/>
      <c r="AR99" s="285"/>
      <c r="AS99" s="285"/>
      <c r="AT99" s="285"/>
      <c r="AU99" s="285"/>
      <c r="AV99" s="285"/>
      <c r="AW99" s="285"/>
      <c r="AX99" s="285"/>
      <c r="AY99" s="285"/>
      <c r="AZ99" s="285"/>
      <c r="BA99" s="285"/>
      <c r="BB99" s="285"/>
      <c r="BC99" s="285"/>
      <c r="BD99" s="285"/>
      <c r="BE99" s="285"/>
      <c r="BF99" s="285"/>
      <c r="BG99" s="286"/>
    </row>
    <row r="100" spans="1:67" ht="20.100000000000001" customHeight="1" x14ac:dyDescent="0.15">
      <c r="A100" s="536" t="s">
        <v>102</v>
      </c>
      <c r="B100" s="536"/>
      <c r="C100" s="536"/>
      <c r="D100" s="536"/>
      <c r="E100" s="536"/>
      <c r="F100" s="536"/>
      <c r="G100" s="511"/>
      <c r="H100" s="512"/>
      <c r="I100" s="512"/>
      <c r="J100" s="512"/>
      <c r="K100" s="512"/>
      <c r="L100" s="512"/>
      <c r="M100" s="512"/>
      <c r="N100" s="512"/>
      <c r="O100" s="512"/>
      <c r="P100" s="512"/>
      <c r="Q100" s="512"/>
      <c r="R100" s="512"/>
      <c r="S100" s="512"/>
      <c r="T100" s="512"/>
      <c r="U100" s="512"/>
      <c r="V100" s="512"/>
      <c r="W100" s="512"/>
      <c r="X100" s="512"/>
      <c r="Y100" s="512"/>
      <c r="Z100" s="512"/>
      <c r="AA100" s="512"/>
      <c r="AB100" s="513"/>
      <c r="AC100" s="2"/>
      <c r="AD100" s="2"/>
      <c r="AE100" s="2"/>
      <c r="AF100" s="520" t="s">
        <v>102</v>
      </c>
      <c r="AG100" s="521"/>
      <c r="AH100" s="521"/>
      <c r="AI100" s="521"/>
      <c r="AJ100" s="521"/>
      <c r="AK100" s="521"/>
      <c r="AL100" s="522"/>
      <c r="AM100" s="526" t="s">
        <v>103</v>
      </c>
      <c r="AN100" s="527"/>
      <c r="AO100" s="527"/>
      <c r="AP100" s="527"/>
      <c r="AQ100" s="527"/>
      <c r="AR100" s="527"/>
      <c r="AS100" s="527"/>
      <c r="AT100" s="527"/>
      <c r="AU100" s="527"/>
      <c r="AV100" s="527"/>
      <c r="AW100" s="527"/>
      <c r="AX100" s="527"/>
      <c r="AY100" s="527"/>
      <c r="AZ100" s="527"/>
      <c r="BA100" s="527"/>
      <c r="BB100" s="527"/>
      <c r="BC100" s="527"/>
      <c r="BD100" s="527"/>
      <c r="BE100" s="527"/>
      <c r="BF100" s="527"/>
      <c r="BG100" s="528"/>
    </row>
    <row r="101" spans="1:67" ht="20.100000000000001" customHeight="1" x14ac:dyDescent="0.15">
      <c r="A101" s="536"/>
      <c r="B101" s="536"/>
      <c r="C101" s="536"/>
      <c r="D101" s="536"/>
      <c r="E101" s="536"/>
      <c r="F101" s="536"/>
      <c r="G101" s="514"/>
      <c r="H101" s="515"/>
      <c r="I101" s="515"/>
      <c r="J101" s="515"/>
      <c r="K101" s="515"/>
      <c r="L101" s="515"/>
      <c r="M101" s="515"/>
      <c r="N101" s="515"/>
      <c r="O101" s="515"/>
      <c r="P101" s="515"/>
      <c r="Q101" s="515"/>
      <c r="R101" s="515"/>
      <c r="S101" s="515"/>
      <c r="T101" s="515"/>
      <c r="U101" s="515"/>
      <c r="V101" s="515"/>
      <c r="W101" s="515"/>
      <c r="X101" s="515"/>
      <c r="Y101" s="515"/>
      <c r="Z101" s="515"/>
      <c r="AA101" s="515"/>
      <c r="AB101" s="516"/>
      <c r="AC101" s="2"/>
      <c r="AD101" s="2"/>
      <c r="AE101" s="2"/>
      <c r="AF101" s="523"/>
      <c r="AG101" s="524"/>
      <c r="AH101" s="524"/>
      <c r="AI101" s="524"/>
      <c r="AJ101" s="524"/>
      <c r="AK101" s="524"/>
      <c r="AL101" s="525"/>
      <c r="AM101" s="529" t="s">
        <v>104</v>
      </c>
      <c r="AN101" s="530"/>
      <c r="AO101" s="530"/>
      <c r="AP101" s="530"/>
      <c r="AQ101" s="530"/>
      <c r="AR101" s="531" t="s">
        <v>105</v>
      </c>
      <c r="AS101" s="531"/>
      <c r="AT101" s="531"/>
      <c r="AU101" s="531"/>
      <c r="AV101" s="531"/>
      <c r="AW101" s="531"/>
      <c r="AX101" s="531"/>
      <c r="AY101" s="531"/>
      <c r="AZ101" s="531"/>
      <c r="BA101" s="531"/>
      <c r="BB101" s="531"/>
      <c r="BC101" s="531"/>
      <c r="BD101" s="531"/>
      <c r="BE101" s="531"/>
      <c r="BF101" s="531"/>
      <c r="BG101" s="532"/>
    </row>
    <row r="102" spans="1:67" s="21" customFormat="1" ht="14.25" customHeight="1" x14ac:dyDescent="0.15">
      <c r="A102" s="132"/>
      <c r="B102" s="132"/>
      <c r="C102" s="132"/>
      <c r="D102" s="132"/>
      <c r="E102" s="132"/>
      <c r="F102" s="132"/>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20"/>
      <c r="AD102" s="20"/>
      <c r="AE102" s="2"/>
      <c r="AF102" s="296"/>
      <c r="AG102" s="296"/>
      <c r="AH102" s="296"/>
      <c r="AI102" s="296"/>
      <c r="AJ102" s="296"/>
      <c r="AK102" s="296"/>
      <c r="AL102" s="296"/>
      <c r="AM102" s="296"/>
      <c r="AN102" s="296"/>
      <c r="AO102" s="296"/>
      <c r="AP102" s="296"/>
      <c r="AQ102" s="296"/>
      <c r="AR102" s="231"/>
      <c r="AS102" s="231"/>
      <c r="AT102" s="231"/>
      <c r="AU102" s="231"/>
      <c r="AV102" s="231"/>
      <c r="AW102" s="231"/>
      <c r="AX102" s="231"/>
      <c r="AY102" s="231"/>
      <c r="AZ102" s="231"/>
      <c r="BA102" s="231"/>
      <c r="BB102" s="231"/>
      <c r="BC102" s="231"/>
      <c r="BD102" s="231"/>
      <c r="BE102" s="231"/>
      <c r="BF102" s="231"/>
      <c r="BG102" s="231"/>
      <c r="BH102"/>
      <c r="BI102"/>
      <c r="BJ102"/>
      <c r="BK102"/>
      <c r="BL102"/>
      <c r="BM102"/>
      <c r="BN102"/>
      <c r="BO102"/>
    </row>
    <row r="103" spans="1:67" x14ac:dyDescent="0.15">
      <c r="A103" s="133">
        <v>2</v>
      </c>
      <c r="B103" s="102" t="s">
        <v>106</v>
      </c>
      <c r="AF103" s="22">
        <v>2</v>
      </c>
      <c r="AG103" s="2" t="s">
        <v>106</v>
      </c>
    </row>
    <row r="104" spans="1:67" x14ac:dyDescent="0.15">
      <c r="A104" s="420" t="s">
        <v>332</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2"/>
      <c r="AD104" s="2"/>
      <c r="AE104" s="2"/>
      <c r="AF104" s="502" t="s">
        <v>332</v>
      </c>
      <c r="AG104" s="503"/>
      <c r="AH104" s="503"/>
      <c r="AI104" s="503"/>
      <c r="AJ104" s="503"/>
      <c r="AK104" s="503"/>
      <c r="AL104" s="503"/>
      <c r="AM104" s="503"/>
      <c r="AN104" s="503"/>
      <c r="AO104" s="503"/>
      <c r="AP104" s="503"/>
      <c r="AQ104" s="503"/>
      <c r="AR104" s="503"/>
      <c r="AS104" s="503"/>
      <c r="AT104" s="503"/>
      <c r="AU104" s="503"/>
      <c r="AV104" s="503"/>
      <c r="AW104" s="503"/>
      <c r="AX104" s="503"/>
      <c r="AY104" s="503"/>
      <c r="AZ104" s="503"/>
      <c r="BA104" s="503"/>
      <c r="BB104" s="503"/>
      <c r="BC104" s="503"/>
      <c r="BD104" s="503"/>
      <c r="BE104" s="503"/>
      <c r="BF104" s="503"/>
      <c r="BG104" s="504"/>
    </row>
    <row r="105" spans="1:67" ht="21.75" customHeight="1" x14ac:dyDescent="0.15">
      <c r="A105" s="517" t="s">
        <v>344</v>
      </c>
      <c r="B105" s="518"/>
      <c r="C105" s="518"/>
      <c r="D105" s="518"/>
      <c r="E105" s="518"/>
      <c r="F105" s="518"/>
      <c r="G105" s="518"/>
      <c r="H105" s="518"/>
      <c r="I105" s="518"/>
      <c r="J105" s="518"/>
      <c r="K105" s="519" t="s">
        <v>343</v>
      </c>
      <c r="L105" s="519"/>
      <c r="M105" s="519"/>
      <c r="N105" s="518" t="s">
        <v>342</v>
      </c>
      <c r="O105" s="518"/>
      <c r="P105" s="518"/>
      <c r="Q105" s="518"/>
      <c r="R105" s="518"/>
      <c r="S105" s="518"/>
      <c r="T105" s="518"/>
      <c r="U105" s="518"/>
      <c r="V105" s="518"/>
      <c r="W105" s="518"/>
      <c r="X105" s="307"/>
      <c r="Y105" s="307"/>
      <c r="Z105" s="307"/>
      <c r="AA105" s="307"/>
      <c r="AB105" s="308"/>
      <c r="AC105" s="2"/>
      <c r="AD105" s="2"/>
      <c r="AE105" s="2"/>
      <c r="AF105" s="650">
        <v>43997</v>
      </c>
      <c r="AG105" s="587"/>
      <c r="AH105" s="587"/>
      <c r="AI105" s="587"/>
      <c r="AJ105" s="587"/>
      <c r="AK105" s="587"/>
      <c r="AL105" s="587"/>
      <c r="AM105" s="587"/>
      <c r="AN105" s="587"/>
      <c r="AO105" s="587"/>
      <c r="AP105" s="586" t="s">
        <v>122</v>
      </c>
      <c r="AQ105" s="586"/>
      <c r="AR105" s="586"/>
      <c r="AS105" s="587">
        <v>44134</v>
      </c>
      <c r="AT105" s="587"/>
      <c r="AU105" s="587"/>
      <c r="AV105" s="587"/>
      <c r="AW105" s="587"/>
      <c r="AX105" s="587"/>
      <c r="AY105" s="587"/>
      <c r="AZ105" s="587"/>
      <c r="BA105" s="587"/>
      <c r="BB105" s="587"/>
      <c r="BC105" s="322"/>
      <c r="BD105" s="322"/>
      <c r="BE105" s="322"/>
      <c r="BF105" s="322"/>
      <c r="BG105" s="323"/>
    </row>
    <row r="106" spans="1:67" x14ac:dyDescent="0.15">
      <c r="A106" s="420" t="s">
        <v>333</v>
      </c>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2"/>
      <c r="AD106" s="2"/>
      <c r="AE106" s="2"/>
      <c r="AF106" s="502" t="s">
        <v>333</v>
      </c>
      <c r="AG106" s="503"/>
      <c r="AH106" s="503"/>
      <c r="AI106" s="503"/>
      <c r="AJ106" s="503"/>
      <c r="AK106" s="503"/>
      <c r="AL106" s="503"/>
      <c r="AM106" s="503"/>
      <c r="AN106" s="503"/>
      <c r="AO106" s="503"/>
      <c r="AP106" s="503"/>
      <c r="AQ106" s="503"/>
      <c r="AR106" s="503"/>
      <c r="AS106" s="503"/>
      <c r="AT106" s="503"/>
      <c r="AU106" s="503"/>
      <c r="AV106" s="503"/>
      <c r="AW106" s="503"/>
      <c r="AX106" s="503"/>
      <c r="AY106" s="503"/>
      <c r="AZ106" s="503"/>
      <c r="BA106" s="503"/>
      <c r="BB106" s="503"/>
      <c r="BC106" s="503"/>
      <c r="BD106" s="503"/>
      <c r="BE106" s="503"/>
      <c r="BF106" s="503"/>
      <c r="BG106" s="504"/>
    </row>
    <row r="107" spans="1:67" ht="22.5" customHeight="1" x14ac:dyDescent="0.15">
      <c r="A107" s="568" t="s">
        <v>297</v>
      </c>
      <c r="B107" s="569"/>
      <c r="C107" s="512"/>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513"/>
      <c r="AC107" s="2"/>
      <c r="AD107" s="2"/>
      <c r="AE107" s="2"/>
      <c r="AF107" s="580" t="s">
        <v>107</v>
      </c>
      <c r="AG107" s="581"/>
      <c r="AH107" s="581"/>
      <c r="AI107" s="581"/>
      <c r="AJ107" s="581"/>
      <c r="AK107" s="581"/>
      <c r="AL107" s="581"/>
      <c r="AM107" s="581"/>
      <c r="AN107" s="581"/>
      <c r="AO107" s="581"/>
      <c r="AP107" s="581"/>
      <c r="AQ107" s="581"/>
      <c r="AR107" s="581"/>
      <c r="AS107" s="581"/>
      <c r="AT107" s="581"/>
      <c r="AU107" s="581"/>
      <c r="AV107" s="581"/>
      <c r="AW107" s="581"/>
      <c r="AX107" s="581"/>
      <c r="AY107" s="581"/>
      <c r="AZ107" s="581"/>
      <c r="BA107" s="581"/>
      <c r="BB107" s="581"/>
      <c r="BC107" s="581"/>
      <c r="BD107" s="581"/>
      <c r="BE107" s="581"/>
      <c r="BF107" s="581"/>
      <c r="BG107" s="582"/>
    </row>
    <row r="108" spans="1:67" ht="22.5" customHeight="1" x14ac:dyDescent="0.15">
      <c r="A108" s="570" t="s">
        <v>298</v>
      </c>
      <c r="B108" s="571"/>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3"/>
      <c r="AC108" s="2"/>
      <c r="AD108" s="2"/>
      <c r="AE108" s="2"/>
      <c r="AF108" s="577" t="s">
        <v>108</v>
      </c>
      <c r="AG108" s="578"/>
      <c r="AH108" s="578"/>
      <c r="AI108" s="578"/>
      <c r="AJ108" s="578"/>
      <c r="AK108" s="578"/>
      <c r="AL108" s="578"/>
      <c r="AM108" s="578"/>
      <c r="AN108" s="578"/>
      <c r="AO108" s="578"/>
      <c r="AP108" s="578"/>
      <c r="AQ108" s="578"/>
      <c r="AR108" s="578"/>
      <c r="AS108" s="578"/>
      <c r="AT108" s="578"/>
      <c r="AU108" s="578"/>
      <c r="AV108" s="578"/>
      <c r="AW108" s="578"/>
      <c r="AX108" s="578"/>
      <c r="AY108" s="578"/>
      <c r="AZ108" s="578"/>
      <c r="BA108" s="578"/>
      <c r="BB108" s="578"/>
      <c r="BC108" s="578"/>
      <c r="BD108" s="578"/>
      <c r="BE108" s="578"/>
      <c r="BF108" s="578"/>
      <c r="BG108" s="579"/>
    </row>
    <row r="109" spans="1:67" ht="30" customHeight="1" x14ac:dyDescent="0.15">
      <c r="A109" s="514" t="s">
        <v>299</v>
      </c>
      <c r="B109" s="515"/>
      <c r="C109" s="515"/>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7"/>
      <c r="AC109" s="2"/>
      <c r="AD109" s="2"/>
      <c r="AE109" s="2"/>
      <c r="AF109" s="583" t="s">
        <v>109</v>
      </c>
      <c r="AG109" s="584"/>
      <c r="AH109" s="584"/>
      <c r="AI109" s="584"/>
      <c r="AJ109" s="584"/>
      <c r="AK109" s="584"/>
      <c r="AL109" s="584"/>
      <c r="AM109" s="584"/>
      <c r="AN109" s="584"/>
      <c r="AO109" s="584"/>
      <c r="AP109" s="584"/>
      <c r="AQ109" s="584"/>
      <c r="AR109" s="584"/>
      <c r="AS109" s="584"/>
      <c r="AT109" s="584"/>
      <c r="AU109" s="584"/>
      <c r="AV109" s="584"/>
      <c r="AW109" s="584"/>
      <c r="AX109" s="584"/>
      <c r="AY109" s="584"/>
      <c r="AZ109" s="584"/>
      <c r="BA109" s="584"/>
      <c r="BB109" s="584"/>
      <c r="BC109" s="584"/>
      <c r="BD109" s="584"/>
      <c r="BE109" s="584"/>
      <c r="BF109" s="584"/>
      <c r="BG109" s="585"/>
    </row>
    <row r="110" spans="1:67" x14ac:dyDescent="0.15">
      <c r="A110" s="420" t="s">
        <v>334</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2"/>
      <c r="AD110" s="2"/>
      <c r="AE110" s="2"/>
      <c r="AF110" s="502" t="s">
        <v>334</v>
      </c>
      <c r="AG110" s="503"/>
      <c r="AH110" s="503"/>
      <c r="AI110" s="503"/>
      <c r="AJ110" s="503"/>
      <c r="AK110" s="503"/>
      <c r="AL110" s="503"/>
      <c r="AM110" s="503"/>
      <c r="AN110" s="503"/>
      <c r="AO110" s="503"/>
      <c r="AP110" s="503"/>
      <c r="AQ110" s="503"/>
      <c r="AR110" s="503"/>
      <c r="AS110" s="503"/>
      <c r="AT110" s="503"/>
      <c r="AU110" s="503"/>
      <c r="AV110" s="503"/>
      <c r="AW110" s="503"/>
      <c r="AX110" s="503"/>
      <c r="AY110" s="503"/>
      <c r="AZ110" s="503"/>
      <c r="BA110" s="503"/>
      <c r="BB110" s="503"/>
      <c r="BC110" s="503"/>
      <c r="BD110" s="503"/>
      <c r="BE110" s="503"/>
      <c r="BF110" s="503"/>
      <c r="BG110" s="504"/>
    </row>
    <row r="111" spans="1:67" ht="56.25" customHeight="1" x14ac:dyDescent="0.15">
      <c r="A111" s="574"/>
      <c r="B111" s="575"/>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6"/>
      <c r="AC111" s="2"/>
      <c r="AD111" s="2"/>
      <c r="AE111" s="2"/>
      <c r="AF111" s="588" t="s">
        <v>110</v>
      </c>
      <c r="AG111" s="589"/>
      <c r="AH111" s="589"/>
      <c r="AI111" s="589"/>
      <c r="AJ111" s="589"/>
      <c r="AK111" s="589"/>
      <c r="AL111" s="589"/>
      <c r="AM111" s="589"/>
      <c r="AN111" s="589"/>
      <c r="AO111" s="589"/>
      <c r="AP111" s="589"/>
      <c r="AQ111" s="589"/>
      <c r="AR111" s="589"/>
      <c r="AS111" s="589"/>
      <c r="AT111" s="589"/>
      <c r="AU111" s="589"/>
      <c r="AV111" s="589"/>
      <c r="AW111" s="589"/>
      <c r="AX111" s="589"/>
      <c r="AY111" s="589"/>
      <c r="AZ111" s="589"/>
      <c r="BA111" s="589"/>
      <c r="BB111" s="589"/>
      <c r="BC111" s="589"/>
      <c r="BD111" s="589"/>
      <c r="BE111" s="589"/>
      <c r="BF111" s="589"/>
      <c r="BG111" s="590"/>
    </row>
    <row r="112" spans="1:67" x14ac:dyDescent="0.15">
      <c r="A112" s="420" t="s">
        <v>335</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2"/>
      <c r="AD112" s="34"/>
      <c r="AE112" s="2"/>
      <c r="AF112" s="502" t="s">
        <v>335</v>
      </c>
      <c r="AG112" s="503"/>
      <c r="AH112" s="503"/>
      <c r="AI112" s="503"/>
      <c r="AJ112" s="503"/>
      <c r="AK112" s="503"/>
      <c r="AL112" s="503"/>
      <c r="AM112" s="503"/>
      <c r="AN112" s="503"/>
      <c r="AO112" s="503"/>
      <c r="AP112" s="503"/>
      <c r="AQ112" s="503"/>
      <c r="AR112" s="503"/>
      <c r="AS112" s="503"/>
      <c r="AT112" s="503"/>
      <c r="AU112" s="503"/>
      <c r="AV112" s="503"/>
      <c r="AW112" s="503"/>
      <c r="AX112" s="503"/>
      <c r="AY112" s="503"/>
      <c r="AZ112" s="503"/>
      <c r="BA112" s="503"/>
      <c r="BB112" s="503"/>
      <c r="BC112" s="503"/>
      <c r="BD112" s="503"/>
      <c r="BE112" s="503"/>
      <c r="BF112" s="503"/>
      <c r="BG112" s="504"/>
    </row>
    <row r="113" spans="1:67" x14ac:dyDescent="0.15">
      <c r="A113" s="48" t="s">
        <v>305</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134"/>
      <c r="AC113" s="2"/>
      <c r="AD113" s="34"/>
      <c r="AE113" s="36"/>
      <c r="AF113" s="31" t="s">
        <v>305</v>
      </c>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3"/>
    </row>
    <row r="114" spans="1:67" x14ac:dyDescent="0.15">
      <c r="A114" s="206" t="s">
        <v>112</v>
      </c>
      <c r="B114" s="598"/>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9"/>
      <c r="AC114" s="2"/>
      <c r="AD114" s="34"/>
      <c r="AE114" s="36"/>
      <c r="AF114" s="23" t="s">
        <v>112</v>
      </c>
      <c r="AG114" s="591"/>
      <c r="AH114" s="591"/>
      <c r="AI114" s="591"/>
      <c r="AJ114" s="591"/>
      <c r="AK114" s="591"/>
      <c r="AL114" s="591"/>
      <c r="AM114" s="591"/>
      <c r="AN114" s="591"/>
      <c r="AO114" s="591"/>
      <c r="AP114" s="591"/>
      <c r="AQ114" s="591"/>
      <c r="AR114" s="591"/>
      <c r="AS114" s="591"/>
      <c r="AT114" s="591"/>
      <c r="AU114" s="591"/>
      <c r="AV114" s="591"/>
      <c r="AW114" s="591"/>
      <c r="AX114" s="591"/>
      <c r="AY114" s="591"/>
      <c r="AZ114" s="591"/>
      <c r="BA114" s="591"/>
      <c r="BB114" s="591"/>
      <c r="BC114" s="591"/>
      <c r="BD114" s="591"/>
      <c r="BE114" s="591"/>
      <c r="BF114" s="591"/>
      <c r="BG114" s="592"/>
    </row>
    <row r="115" spans="1:67" x14ac:dyDescent="0.15">
      <c r="A115" s="206" t="s">
        <v>112</v>
      </c>
      <c r="B115" s="598"/>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9"/>
      <c r="AC115" s="2"/>
      <c r="AD115" s="34"/>
      <c r="AE115" s="36"/>
      <c r="AF115" s="23" t="s">
        <v>112</v>
      </c>
      <c r="AG115" s="591"/>
      <c r="AH115" s="591"/>
      <c r="AI115" s="591"/>
      <c r="AJ115" s="591"/>
      <c r="AK115" s="591"/>
      <c r="AL115" s="591"/>
      <c r="AM115" s="591"/>
      <c r="AN115" s="591"/>
      <c r="AO115" s="591"/>
      <c r="AP115" s="591"/>
      <c r="AQ115" s="591"/>
      <c r="AR115" s="591"/>
      <c r="AS115" s="591"/>
      <c r="AT115" s="591"/>
      <c r="AU115" s="591"/>
      <c r="AV115" s="591"/>
      <c r="AW115" s="591"/>
      <c r="AX115" s="591"/>
      <c r="AY115" s="591"/>
      <c r="AZ115" s="591"/>
      <c r="BA115" s="591"/>
      <c r="BB115" s="591"/>
      <c r="BC115" s="591"/>
      <c r="BD115" s="591"/>
      <c r="BE115" s="591"/>
      <c r="BF115" s="591"/>
      <c r="BG115" s="592"/>
    </row>
    <row r="116" spans="1:67" x14ac:dyDescent="0.15">
      <c r="A116" s="206" t="s">
        <v>112</v>
      </c>
      <c r="B116" s="598"/>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9"/>
      <c r="AC116" s="2"/>
      <c r="AD116" s="34"/>
      <c r="AE116" s="36"/>
      <c r="AF116" s="23" t="s">
        <v>112</v>
      </c>
      <c r="AG116" s="591"/>
      <c r="AH116" s="591"/>
      <c r="AI116" s="591"/>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2"/>
    </row>
    <row r="117" spans="1:67" x14ac:dyDescent="0.15">
      <c r="A117" s="91" t="s">
        <v>116</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9"/>
      <c r="AC117" s="2"/>
      <c r="AD117" s="34"/>
      <c r="AE117" s="2"/>
      <c r="AF117" s="35" t="s">
        <v>116</v>
      </c>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36"/>
    </row>
    <row r="118" spans="1:67" x14ac:dyDescent="0.15">
      <c r="A118" s="91"/>
      <c r="B118" s="67"/>
      <c r="C118" s="67"/>
      <c r="D118" s="67" t="s">
        <v>117</v>
      </c>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9"/>
      <c r="AC118" s="2"/>
      <c r="AD118" s="34"/>
      <c r="AE118" s="2"/>
      <c r="AF118" s="232"/>
      <c r="AG118" s="233"/>
      <c r="AH118" s="233"/>
      <c r="AI118" s="233" t="s">
        <v>117</v>
      </c>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4"/>
    </row>
    <row r="119" spans="1:67" ht="103.5" customHeight="1" x14ac:dyDescent="0.15">
      <c r="A119" s="668"/>
      <c r="B119" s="669"/>
      <c r="C119" s="669"/>
      <c r="D119" s="669"/>
      <c r="E119" s="669"/>
      <c r="F119" s="669"/>
      <c r="G119" s="669"/>
      <c r="H119" s="669"/>
      <c r="I119" s="669"/>
      <c r="J119" s="669"/>
      <c r="K119" s="669"/>
      <c r="L119" s="669"/>
      <c r="M119" s="669"/>
      <c r="N119" s="669"/>
      <c r="O119" s="669"/>
      <c r="P119" s="669"/>
      <c r="Q119" s="669"/>
      <c r="R119" s="669"/>
      <c r="S119" s="669"/>
      <c r="T119" s="669"/>
      <c r="U119" s="669"/>
      <c r="V119" s="669"/>
      <c r="W119" s="669"/>
      <c r="X119" s="669"/>
      <c r="Y119" s="669"/>
      <c r="Z119" s="669"/>
      <c r="AA119" s="669"/>
      <c r="AB119" s="670"/>
      <c r="AC119" s="2"/>
      <c r="AD119" s="2"/>
      <c r="AE119" s="2"/>
      <c r="AF119" s="96"/>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8"/>
    </row>
    <row r="120" spans="1:67" x14ac:dyDescent="0.15">
      <c r="A120" s="420" t="s">
        <v>336</v>
      </c>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2"/>
      <c r="AD120" s="2"/>
      <c r="AE120" s="2"/>
      <c r="AF120" s="502" t="s">
        <v>336</v>
      </c>
      <c r="AG120" s="503"/>
      <c r="AH120" s="503"/>
      <c r="AI120" s="503"/>
      <c r="AJ120" s="503"/>
      <c r="AK120" s="503"/>
      <c r="AL120" s="503"/>
      <c r="AM120" s="503"/>
      <c r="AN120" s="503"/>
      <c r="AO120" s="503"/>
      <c r="AP120" s="503"/>
      <c r="AQ120" s="503"/>
      <c r="AR120" s="503"/>
      <c r="AS120" s="503"/>
      <c r="AT120" s="503"/>
      <c r="AU120" s="503"/>
      <c r="AV120" s="503"/>
      <c r="AW120" s="503"/>
      <c r="AX120" s="503"/>
      <c r="AY120" s="503"/>
      <c r="AZ120" s="503"/>
      <c r="BA120" s="503"/>
      <c r="BB120" s="503"/>
      <c r="BC120" s="503"/>
      <c r="BD120" s="503"/>
      <c r="BE120" s="503"/>
      <c r="BF120" s="503"/>
      <c r="BG120" s="504"/>
    </row>
    <row r="121" spans="1:67" ht="25.5" customHeight="1" x14ac:dyDescent="0.15">
      <c r="A121" s="536" t="s">
        <v>119</v>
      </c>
      <c r="B121" s="536"/>
      <c r="C121" s="536"/>
      <c r="D121" s="536"/>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2"/>
      <c r="AD121" s="2"/>
      <c r="AE121" s="2"/>
      <c r="AF121" s="505" t="s">
        <v>119</v>
      </c>
      <c r="AG121" s="506"/>
      <c r="AH121" s="506"/>
      <c r="AI121" s="507"/>
      <c r="AJ121" s="508" t="s">
        <v>120</v>
      </c>
      <c r="AK121" s="509"/>
      <c r="AL121" s="509"/>
      <c r="AM121" s="509"/>
      <c r="AN121" s="509"/>
      <c r="AO121" s="509"/>
      <c r="AP121" s="509"/>
      <c r="AQ121" s="509"/>
      <c r="AR121" s="509"/>
      <c r="AS121" s="509"/>
      <c r="AT121" s="509"/>
      <c r="AU121" s="509"/>
      <c r="AV121" s="509"/>
      <c r="AW121" s="509"/>
      <c r="AX121" s="509"/>
      <c r="AY121" s="509"/>
      <c r="AZ121" s="509"/>
      <c r="BA121" s="509"/>
      <c r="BB121" s="509"/>
      <c r="BC121" s="509"/>
      <c r="BD121" s="509"/>
      <c r="BE121" s="509"/>
      <c r="BF121" s="509"/>
      <c r="BG121" s="510"/>
    </row>
    <row r="122" spans="1:67" ht="20.100000000000001" customHeight="1" x14ac:dyDescent="0.15">
      <c r="A122" s="536" t="s">
        <v>121</v>
      </c>
      <c r="B122" s="536"/>
      <c r="C122" s="536"/>
      <c r="D122" s="536"/>
      <c r="E122" s="517" t="s">
        <v>344</v>
      </c>
      <c r="F122" s="518"/>
      <c r="G122" s="518"/>
      <c r="H122" s="518"/>
      <c r="I122" s="518"/>
      <c r="J122" s="518"/>
      <c r="K122" s="518"/>
      <c r="L122" s="518"/>
      <c r="M122" s="518"/>
      <c r="N122" s="518"/>
      <c r="O122" s="519" t="s">
        <v>122</v>
      </c>
      <c r="P122" s="519"/>
      <c r="Q122" s="519"/>
      <c r="R122" s="518" t="s">
        <v>342</v>
      </c>
      <c r="S122" s="518"/>
      <c r="T122" s="518"/>
      <c r="U122" s="518"/>
      <c r="V122" s="518"/>
      <c r="W122" s="518"/>
      <c r="X122" s="518"/>
      <c r="Y122" s="518"/>
      <c r="Z122" s="518"/>
      <c r="AA122" s="518"/>
      <c r="AB122" s="310"/>
      <c r="AC122" s="2"/>
      <c r="AD122" s="2"/>
      <c r="AE122" s="2"/>
      <c r="AF122" s="505" t="s">
        <v>121</v>
      </c>
      <c r="AG122" s="506"/>
      <c r="AH122" s="506"/>
      <c r="AI122" s="507"/>
      <c r="AJ122" s="650">
        <v>44053</v>
      </c>
      <c r="AK122" s="587"/>
      <c r="AL122" s="587"/>
      <c r="AM122" s="587"/>
      <c r="AN122" s="587"/>
      <c r="AO122" s="587"/>
      <c r="AP122" s="587"/>
      <c r="AQ122" s="587"/>
      <c r="AR122" s="587"/>
      <c r="AS122" s="587"/>
      <c r="AT122" s="586" t="s">
        <v>122</v>
      </c>
      <c r="AU122" s="586"/>
      <c r="AV122" s="586"/>
      <c r="AW122" s="587">
        <v>44073</v>
      </c>
      <c r="AX122" s="587"/>
      <c r="AY122" s="587"/>
      <c r="AZ122" s="587"/>
      <c r="BA122" s="587"/>
      <c r="BB122" s="587"/>
      <c r="BC122" s="587"/>
      <c r="BD122" s="587"/>
      <c r="BE122" s="587"/>
      <c r="BF122" s="587"/>
      <c r="BG122" s="236"/>
    </row>
    <row r="123" spans="1:67" ht="26.25" customHeight="1" x14ac:dyDescent="0.15">
      <c r="A123" s="536" t="s">
        <v>123</v>
      </c>
      <c r="B123" s="536"/>
      <c r="C123" s="536"/>
      <c r="D123" s="536"/>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2"/>
      <c r="AD123" s="2"/>
      <c r="AE123" s="2"/>
      <c r="AF123" s="505" t="s">
        <v>123</v>
      </c>
      <c r="AG123" s="506"/>
      <c r="AH123" s="506"/>
      <c r="AI123" s="507"/>
      <c r="AJ123" s="508" t="s">
        <v>124</v>
      </c>
      <c r="AK123" s="509"/>
      <c r="AL123" s="509"/>
      <c r="AM123" s="509"/>
      <c r="AN123" s="509"/>
      <c r="AO123" s="509"/>
      <c r="AP123" s="509"/>
      <c r="AQ123" s="509"/>
      <c r="AR123" s="509"/>
      <c r="AS123" s="509"/>
      <c r="AT123" s="509"/>
      <c r="AU123" s="509"/>
      <c r="AV123" s="509"/>
      <c r="AW123" s="509"/>
      <c r="AX123" s="509"/>
      <c r="AY123" s="509"/>
      <c r="AZ123" s="509"/>
      <c r="BA123" s="509"/>
      <c r="BB123" s="509"/>
      <c r="BC123" s="509"/>
      <c r="BD123" s="509"/>
      <c r="BE123" s="509"/>
      <c r="BF123" s="509"/>
      <c r="BG123" s="510"/>
    </row>
    <row r="124" spans="1:67" ht="26.25" customHeight="1" x14ac:dyDescent="0.15">
      <c r="A124" s="536" t="s">
        <v>125</v>
      </c>
      <c r="B124" s="536"/>
      <c r="C124" s="536"/>
      <c r="D124" s="536"/>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2"/>
      <c r="AD124" s="2"/>
      <c r="AE124" s="2"/>
      <c r="AF124" s="505" t="s">
        <v>125</v>
      </c>
      <c r="AG124" s="506"/>
      <c r="AH124" s="506"/>
      <c r="AI124" s="507"/>
      <c r="AJ124" s="508" t="s">
        <v>126</v>
      </c>
      <c r="AK124" s="509"/>
      <c r="AL124" s="509"/>
      <c r="AM124" s="509"/>
      <c r="AN124" s="509"/>
      <c r="AO124" s="509"/>
      <c r="AP124" s="509"/>
      <c r="AQ124" s="509"/>
      <c r="AR124" s="509"/>
      <c r="AS124" s="509"/>
      <c r="AT124" s="509"/>
      <c r="AU124" s="509"/>
      <c r="AV124" s="509"/>
      <c r="AW124" s="509"/>
      <c r="AX124" s="509"/>
      <c r="AY124" s="509"/>
      <c r="AZ124" s="509"/>
      <c r="BA124" s="509"/>
      <c r="BB124" s="509"/>
      <c r="BC124" s="509"/>
      <c r="BD124" s="509"/>
      <c r="BE124" s="509"/>
      <c r="BF124" s="509"/>
      <c r="BG124" s="510"/>
    </row>
    <row r="125" spans="1:67" ht="26.25" customHeight="1" x14ac:dyDescent="0.15">
      <c r="A125" s="536" t="s">
        <v>127</v>
      </c>
      <c r="B125" s="536"/>
      <c r="C125" s="536"/>
      <c r="D125" s="536"/>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2"/>
      <c r="AD125" s="2"/>
      <c r="AE125" s="2"/>
      <c r="AF125" s="505" t="s">
        <v>127</v>
      </c>
      <c r="AG125" s="506"/>
      <c r="AH125" s="506"/>
      <c r="AI125" s="507"/>
      <c r="AJ125" s="508" t="s">
        <v>128</v>
      </c>
      <c r="AK125" s="509"/>
      <c r="AL125" s="509"/>
      <c r="AM125" s="509"/>
      <c r="AN125" s="509"/>
      <c r="AO125" s="509"/>
      <c r="AP125" s="509"/>
      <c r="AQ125" s="509"/>
      <c r="AR125" s="509"/>
      <c r="AS125" s="509"/>
      <c r="AT125" s="509"/>
      <c r="AU125" s="509"/>
      <c r="AV125" s="509"/>
      <c r="AW125" s="509"/>
      <c r="AX125" s="509"/>
      <c r="AY125" s="509"/>
      <c r="AZ125" s="509"/>
      <c r="BA125" s="509"/>
      <c r="BB125" s="509"/>
      <c r="BC125" s="509"/>
      <c r="BD125" s="509"/>
      <c r="BE125" s="509"/>
      <c r="BF125" s="509"/>
      <c r="BG125" s="510"/>
    </row>
    <row r="126" spans="1:67" ht="26.25" customHeight="1" x14ac:dyDescent="0.15">
      <c r="A126" s="536" t="s">
        <v>129</v>
      </c>
      <c r="B126" s="536"/>
      <c r="C126" s="536"/>
      <c r="D126" s="536"/>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2"/>
      <c r="AD126" s="2"/>
      <c r="AE126" s="2"/>
      <c r="AF126" s="505" t="s">
        <v>129</v>
      </c>
      <c r="AG126" s="506"/>
      <c r="AH126" s="506"/>
      <c r="AI126" s="507"/>
      <c r="AJ126" s="508" t="s">
        <v>130</v>
      </c>
      <c r="AK126" s="509"/>
      <c r="AL126" s="509"/>
      <c r="AM126" s="509"/>
      <c r="AN126" s="509"/>
      <c r="AO126" s="509"/>
      <c r="AP126" s="509"/>
      <c r="AQ126" s="509"/>
      <c r="AR126" s="509"/>
      <c r="AS126" s="509"/>
      <c r="AT126" s="509"/>
      <c r="AU126" s="509"/>
      <c r="AV126" s="509"/>
      <c r="AW126" s="509"/>
      <c r="AX126" s="509"/>
      <c r="AY126" s="509"/>
      <c r="AZ126" s="509"/>
      <c r="BA126" s="509"/>
      <c r="BB126" s="509"/>
      <c r="BC126" s="509"/>
      <c r="BD126" s="509"/>
      <c r="BE126" s="509"/>
      <c r="BF126" s="509"/>
      <c r="BG126" s="510"/>
    </row>
    <row r="127" spans="1:67" ht="26.25" customHeight="1" x14ac:dyDescent="0.15">
      <c r="A127" s="536" t="s">
        <v>131</v>
      </c>
      <c r="B127" s="536"/>
      <c r="C127" s="536"/>
      <c r="D127" s="536"/>
      <c r="E127" s="564"/>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6"/>
      <c r="AC127" s="2"/>
      <c r="AD127" s="2"/>
      <c r="AE127" s="2"/>
      <c r="AF127" s="505" t="s">
        <v>131</v>
      </c>
      <c r="AG127" s="506"/>
      <c r="AH127" s="506"/>
      <c r="AI127" s="507"/>
      <c r="AJ127" s="588" t="s">
        <v>132</v>
      </c>
      <c r="AK127" s="589"/>
      <c r="AL127" s="589"/>
      <c r="AM127" s="589"/>
      <c r="AN127" s="589"/>
      <c r="AO127" s="589"/>
      <c r="AP127" s="589"/>
      <c r="AQ127" s="589"/>
      <c r="AR127" s="589"/>
      <c r="AS127" s="589"/>
      <c r="AT127" s="589"/>
      <c r="AU127" s="589"/>
      <c r="AV127" s="589"/>
      <c r="AW127" s="589"/>
      <c r="AX127" s="589"/>
      <c r="AY127" s="589"/>
      <c r="AZ127" s="589"/>
      <c r="BA127" s="589"/>
      <c r="BB127" s="589"/>
      <c r="BC127" s="589"/>
      <c r="BD127" s="589"/>
      <c r="BE127" s="589"/>
      <c r="BF127" s="589"/>
      <c r="BG127" s="590"/>
    </row>
    <row r="128" spans="1:67" s="99" customFormat="1" ht="13.5" customHeight="1" x14ac:dyDescent="0.15">
      <c r="A128" s="139"/>
      <c r="B128" s="139"/>
      <c r="C128" s="139"/>
      <c r="D128" s="139"/>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39"/>
      <c r="AD128" s="39"/>
      <c r="AE128" s="2"/>
      <c r="AF128" s="300"/>
      <c r="AG128" s="300"/>
      <c r="AH128" s="300"/>
      <c r="AI128" s="300"/>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c r="BI128"/>
      <c r="BJ128"/>
      <c r="BK128"/>
      <c r="BL128"/>
      <c r="BM128"/>
      <c r="BN128"/>
      <c r="BO128"/>
    </row>
    <row r="129" spans="1:59" x14ac:dyDescent="0.15">
      <c r="A129" s="502" t="s">
        <v>337</v>
      </c>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4"/>
      <c r="AC129" s="2"/>
      <c r="AD129" s="2"/>
      <c r="AE129" s="2"/>
      <c r="AF129" s="502" t="s">
        <v>337</v>
      </c>
      <c r="AG129" s="503"/>
      <c r="AH129" s="503"/>
      <c r="AI129" s="503"/>
      <c r="AJ129" s="503"/>
      <c r="AK129" s="503"/>
      <c r="AL129" s="503"/>
      <c r="AM129" s="503"/>
      <c r="AN129" s="503"/>
      <c r="AO129" s="503"/>
      <c r="AP129" s="503"/>
      <c r="AQ129" s="503"/>
      <c r="AR129" s="503"/>
      <c r="AS129" s="503"/>
      <c r="AT129" s="503"/>
      <c r="AU129" s="503"/>
      <c r="AV129" s="503"/>
      <c r="AW129" s="503"/>
      <c r="AX129" s="503"/>
      <c r="AY129" s="503"/>
      <c r="AZ129" s="503"/>
      <c r="BA129" s="503"/>
      <c r="BB129" s="503"/>
      <c r="BC129" s="503"/>
      <c r="BD129" s="503"/>
      <c r="BE129" s="503"/>
      <c r="BF129" s="503"/>
      <c r="BG129" s="504"/>
    </row>
    <row r="130" spans="1:59" x14ac:dyDescent="0.15">
      <c r="A130" s="48" t="s">
        <v>111</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134"/>
      <c r="AC130" s="2"/>
      <c r="AD130" s="2"/>
      <c r="AE130" s="2"/>
      <c r="AF130" s="238" t="s">
        <v>111</v>
      </c>
      <c r="AG130" s="239"/>
      <c r="AH130" s="239"/>
      <c r="AI130" s="239"/>
      <c r="AJ130" s="239"/>
      <c r="AK130" s="239"/>
      <c r="AL130" s="239"/>
      <c r="AM130" s="239"/>
      <c r="AN130" s="239"/>
      <c r="AO130" s="239"/>
      <c r="AP130" s="239"/>
      <c r="AQ130" s="239"/>
      <c r="AR130" s="239"/>
      <c r="AS130" s="239"/>
      <c r="AT130" s="239"/>
      <c r="AU130" s="239"/>
      <c r="AV130" s="239"/>
      <c r="AW130" s="239"/>
      <c r="AX130" s="239"/>
      <c r="AY130" s="239"/>
      <c r="AZ130" s="239"/>
      <c r="BA130" s="239"/>
      <c r="BB130" s="239"/>
      <c r="BC130" s="239"/>
      <c r="BD130" s="239"/>
      <c r="BE130" s="239"/>
      <c r="BF130" s="239"/>
      <c r="BG130" s="240"/>
    </row>
    <row r="131" spans="1:59" x14ac:dyDescent="0.15">
      <c r="A131" s="135" t="s">
        <v>112</v>
      </c>
      <c r="B131" s="594"/>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5"/>
      <c r="AC131" s="2"/>
      <c r="AD131" s="2"/>
      <c r="AE131" s="2"/>
      <c r="AF131" s="577" t="s">
        <v>113</v>
      </c>
      <c r="AG131" s="578"/>
      <c r="AH131" s="578"/>
      <c r="AI131" s="578"/>
      <c r="AJ131" s="578"/>
      <c r="AK131" s="578"/>
      <c r="AL131" s="578"/>
      <c r="AM131" s="578"/>
      <c r="AN131" s="578"/>
      <c r="AO131" s="578"/>
      <c r="AP131" s="578"/>
      <c r="AQ131" s="578"/>
      <c r="AR131" s="578"/>
      <c r="AS131" s="578"/>
      <c r="AT131" s="578"/>
      <c r="AU131" s="578"/>
      <c r="AV131" s="578"/>
      <c r="AW131" s="578"/>
      <c r="AX131" s="578"/>
      <c r="AY131" s="578"/>
      <c r="AZ131" s="578"/>
      <c r="BA131" s="578"/>
      <c r="BB131" s="578"/>
      <c r="BC131" s="578"/>
      <c r="BD131" s="578"/>
      <c r="BE131" s="578"/>
      <c r="BF131" s="578"/>
      <c r="BG131" s="579"/>
    </row>
    <row r="132" spans="1:59" x14ac:dyDescent="0.15">
      <c r="A132" s="135" t="s">
        <v>112</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5"/>
      <c r="AC132" s="2"/>
      <c r="AD132" s="2"/>
      <c r="AE132" s="2"/>
      <c r="AF132" s="577" t="s">
        <v>114</v>
      </c>
      <c r="AG132" s="578"/>
      <c r="AH132" s="578"/>
      <c r="AI132" s="578"/>
      <c r="AJ132" s="578"/>
      <c r="AK132" s="578"/>
      <c r="AL132" s="578"/>
      <c r="AM132" s="578"/>
      <c r="AN132" s="578"/>
      <c r="AO132" s="578"/>
      <c r="AP132" s="578"/>
      <c r="AQ132" s="578"/>
      <c r="AR132" s="578"/>
      <c r="AS132" s="578"/>
      <c r="AT132" s="578"/>
      <c r="AU132" s="578"/>
      <c r="AV132" s="578"/>
      <c r="AW132" s="578"/>
      <c r="AX132" s="578"/>
      <c r="AY132" s="578"/>
      <c r="AZ132" s="578"/>
      <c r="BA132" s="578"/>
      <c r="BB132" s="578"/>
      <c r="BC132" s="578"/>
      <c r="BD132" s="578"/>
      <c r="BE132" s="578"/>
      <c r="BF132" s="578"/>
      <c r="BG132" s="579"/>
    </row>
    <row r="133" spans="1:59" x14ac:dyDescent="0.15">
      <c r="A133" s="135" t="s">
        <v>112</v>
      </c>
      <c r="B133" s="594"/>
      <c r="C133" s="594"/>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5"/>
      <c r="AC133" s="2"/>
      <c r="AD133" s="2"/>
      <c r="AE133" s="2"/>
      <c r="AF133" s="281" t="s">
        <v>115</v>
      </c>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241"/>
    </row>
    <row r="134" spans="1:59" x14ac:dyDescent="0.15">
      <c r="A134" s="135" t="s">
        <v>112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2"/>
      <c r="AD134" s="2"/>
      <c r="AE134" s="2"/>
      <c r="AF134" s="24"/>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242"/>
    </row>
    <row r="135" spans="1:59" x14ac:dyDescent="0.15">
      <c r="A135" s="136"/>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8"/>
      <c r="AC135" s="2"/>
      <c r="AD135" s="2"/>
      <c r="AE135" s="2"/>
      <c r="AF135" s="243"/>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242"/>
    </row>
    <row r="136" spans="1:59" x14ac:dyDescent="0.15">
      <c r="A136" s="91" t="s">
        <v>116</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9"/>
      <c r="AC136" s="2"/>
      <c r="AD136" s="2"/>
      <c r="AE136" s="2"/>
      <c r="AF136" s="243" t="s">
        <v>116</v>
      </c>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242"/>
    </row>
    <row r="137" spans="1:59" x14ac:dyDescent="0.15">
      <c r="A137" s="136"/>
      <c r="B137" s="137"/>
      <c r="C137" s="137"/>
      <c r="D137" s="137" t="s">
        <v>117</v>
      </c>
      <c r="E137" s="137"/>
      <c r="F137" s="137"/>
      <c r="G137" s="137"/>
      <c r="H137" s="137"/>
      <c r="I137" s="137"/>
      <c r="J137" s="137"/>
      <c r="K137" s="137"/>
      <c r="L137" s="137"/>
      <c r="M137" s="137"/>
      <c r="N137" s="137"/>
      <c r="O137" s="137"/>
      <c r="P137" s="137"/>
      <c r="Q137" s="137"/>
      <c r="R137" s="137"/>
      <c r="S137" s="137" t="s">
        <v>118</v>
      </c>
      <c r="T137" s="137"/>
      <c r="U137" s="137"/>
      <c r="V137" s="137"/>
      <c r="W137" s="137"/>
      <c r="X137" s="137"/>
      <c r="Y137" s="137"/>
      <c r="Z137" s="137"/>
      <c r="AA137" s="137"/>
      <c r="AB137" s="138"/>
      <c r="AC137" s="2"/>
      <c r="AD137" s="2"/>
      <c r="AE137" s="2"/>
      <c r="AF137" s="243"/>
      <c r="AG137" s="5"/>
      <c r="AH137" s="5"/>
      <c r="AI137" s="5" t="s">
        <v>117</v>
      </c>
      <c r="AJ137" s="5"/>
      <c r="AK137" s="5"/>
      <c r="AL137" s="5"/>
      <c r="AM137" s="5"/>
      <c r="AN137" s="5"/>
      <c r="AO137" s="5"/>
      <c r="AP137" s="5"/>
      <c r="AQ137" s="5"/>
      <c r="AR137" s="5"/>
      <c r="AS137" s="5"/>
      <c r="AT137" s="5"/>
      <c r="AU137" s="5"/>
      <c r="AV137" s="5"/>
      <c r="AW137" s="5"/>
      <c r="AX137" s="5" t="s">
        <v>118</v>
      </c>
      <c r="AY137" s="5"/>
      <c r="AZ137" s="5"/>
      <c r="BA137" s="5"/>
      <c r="BB137" s="5"/>
      <c r="BC137" s="5"/>
      <c r="BD137" s="5"/>
      <c r="BE137" s="5"/>
      <c r="BF137" s="5"/>
      <c r="BG137" s="242"/>
    </row>
    <row r="138" spans="1:59" ht="88.5" customHeight="1" x14ac:dyDescent="0.15">
      <c r="A138" s="136"/>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8"/>
      <c r="AC138" s="2"/>
      <c r="AD138" s="2"/>
      <c r="AE138" s="2"/>
      <c r="AF138" s="243"/>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242"/>
    </row>
    <row r="139" spans="1:59" x14ac:dyDescent="0.15">
      <c r="A139" s="420" t="s">
        <v>338</v>
      </c>
      <c r="B139" s="420"/>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2"/>
      <c r="AD139" s="2"/>
      <c r="AE139" s="2"/>
      <c r="AF139" s="502" t="s">
        <v>338</v>
      </c>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c r="BE139" s="503"/>
      <c r="BF139" s="503"/>
      <c r="BG139" s="504"/>
    </row>
    <row r="140" spans="1:59" ht="20.100000000000001" customHeight="1" x14ac:dyDescent="0.15">
      <c r="A140" s="604"/>
      <c r="B140" s="605"/>
      <c r="C140" s="605"/>
      <c r="D140" s="605"/>
      <c r="E140" s="605"/>
      <c r="F140" s="605"/>
      <c r="G140" s="605"/>
      <c r="H140" s="605"/>
      <c r="I140" s="605"/>
      <c r="J140" s="605"/>
      <c r="K140" s="605"/>
      <c r="L140" s="605"/>
      <c r="M140" s="605"/>
      <c r="N140" s="605"/>
      <c r="O140" s="605"/>
      <c r="P140" s="605"/>
      <c r="Q140" s="605"/>
      <c r="R140" s="605"/>
      <c r="S140" s="605"/>
      <c r="T140" s="605"/>
      <c r="U140" s="605"/>
      <c r="V140" s="605"/>
      <c r="W140" s="605"/>
      <c r="X140" s="605"/>
      <c r="Y140" s="605"/>
      <c r="Z140" s="605"/>
      <c r="AA140" s="605"/>
      <c r="AB140" s="606"/>
      <c r="AC140" s="2"/>
      <c r="AD140" s="2"/>
      <c r="AE140" s="2"/>
      <c r="AF140" s="526" t="s">
        <v>138</v>
      </c>
      <c r="AG140" s="527"/>
      <c r="AH140" s="527"/>
      <c r="AI140" s="527"/>
      <c r="AJ140" s="527"/>
      <c r="AK140" s="527"/>
      <c r="AL140" s="527"/>
      <c r="AM140" s="527"/>
      <c r="AN140" s="527"/>
      <c r="AO140" s="527"/>
      <c r="AP140" s="527"/>
      <c r="AQ140" s="527"/>
      <c r="AR140" s="527"/>
      <c r="AS140" s="527"/>
      <c r="AT140" s="527"/>
      <c r="AU140" s="527"/>
      <c r="AV140" s="527"/>
      <c r="AW140" s="527"/>
      <c r="AX140" s="527"/>
      <c r="AY140" s="527"/>
      <c r="AZ140" s="527"/>
      <c r="BA140" s="527"/>
      <c r="BB140" s="527"/>
      <c r="BC140" s="527"/>
      <c r="BD140" s="527"/>
      <c r="BE140" s="527"/>
      <c r="BF140" s="527"/>
      <c r="BG140" s="528"/>
    </row>
    <row r="141" spans="1:59" ht="20.100000000000001" customHeight="1" x14ac:dyDescent="0.15">
      <c r="A141" s="593"/>
      <c r="B141" s="594"/>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5"/>
      <c r="AC141" s="2"/>
      <c r="AD141" s="2"/>
      <c r="AE141" s="2"/>
      <c r="AF141" s="745" t="s">
        <v>139</v>
      </c>
      <c r="AG141" s="415"/>
      <c r="AH141" s="415"/>
      <c r="AI141" s="415"/>
      <c r="AJ141" s="415"/>
      <c r="AK141" s="415"/>
      <c r="AL141" s="415"/>
      <c r="AM141" s="415"/>
      <c r="AN141" s="415"/>
      <c r="AO141" s="415"/>
      <c r="AP141" s="415"/>
      <c r="AQ141" s="415"/>
      <c r="AR141" s="415"/>
      <c r="AS141" s="415"/>
      <c r="AT141" s="415"/>
      <c r="AU141" s="415"/>
      <c r="AV141" s="415"/>
      <c r="AW141" s="415"/>
      <c r="AX141" s="415"/>
      <c r="AY141" s="415"/>
      <c r="AZ141" s="415"/>
      <c r="BA141" s="415"/>
      <c r="BB141" s="415"/>
      <c r="BC141" s="415"/>
      <c r="BD141" s="415"/>
      <c r="BE141" s="415"/>
      <c r="BF141" s="415"/>
      <c r="BG141" s="746"/>
    </row>
    <row r="142" spans="1:59" ht="20.100000000000001" customHeight="1" x14ac:dyDescent="0.15">
      <c r="A142" s="593"/>
      <c r="B142" s="594"/>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5"/>
      <c r="AC142" s="2"/>
      <c r="AD142" s="2"/>
      <c r="AE142" s="2"/>
      <c r="AF142" s="745" t="s">
        <v>140</v>
      </c>
      <c r="AG142" s="415"/>
      <c r="AH142" s="415"/>
      <c r="AI142" s="415"/>
      <c r="AJ142" s="415"/>
      <c r="AK142" s="415"/>
      <c r="AL142" s="415"/>
      <c r="AM142" s="415"/>
      <c r="AN142" s="415"/>
      <c r="AO142" s="415"/>
      <c r="AP142" s="415"/>
      <c r="AQ142" s="415"/>
      <c r="AR142" s="415"/>
      <c r="AS142" s="415"/>
      <c r="AT142" s="415"/>
      <c r="AU142" s="415"/>
      <c r="AV142" s="415"/>
      <c r="AW142" s="415"/>
      <c r="AX142" s="415"/>
      <c r="AY142" s="415"/>
      <c r="AZ142" s="415"/>
      <c r="BA142" s="415"/>
      <c r="BB142" s="415"/>
      <c r="BC142" s="415"/>
      <c r="BD142" s="415"/>
      <c r="BE142" s="415"/>
      <c r="BF142" s="415"/>
      <c r="BG142" s="746"/>
    </row>
    <row r="143" spans="1:59" ht="20.100000000000001" customHeight="1" x14ac:dyDescent="0.15">
      <c r="A143" s="593"/>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5"/>
      <c r="AC143" s="2"/>
      <c r="AD143" s="2"/>
      <c r="AE143" s="2"/>
      <c r="AF143" s="745" t="s">
        <v>141</v>
      </c>
      <c r="AG143" s="415"/>
      <c r="AH143" s="415"/>
      <c r="AI143" s="415"/>
      <c r="AJ143" s="415"/>
      <c r="AK143" s="415"/>
      <c r="AL143" s="415"/>
      <c r="AM143" s="415"/>
      <c r="AN143" s="415"/>
      <c r="AO143" s="415"/>
      <c r="AP143" s="415"/>
      <c r="AQ143" s="415"/>
      <c r="AR143" s="415"/>
      <c r="AS143" s="415"/>
      <c r="AT143" s="415"/>
      <c r="AU143" s="415"/>
      <c r="AV143" s="415"/>
      <c r="AW143" s="415"/>
      <c r="AX143" s="415"/>
      <c r="AY143" s="415"/>
      <c r="AZ143" s="415"/>
      <c r="BA143" s="415"/>
      <c r="BB143" s="415"/>
      <c r="BC143" s="415"/>
      <c r="BD143" s="415"/>
      <c r="BE143" s="415"/>
      <c r="BF143" s="415"/>
      <c r="BG143" s="746"/>
    </row>
    <row r="144" spans="1:59" ht="20.100000000000001" customHeight="1" x14ac:dyDescent="0.15">
      <c r="A144" s="593"/>
      <c r="B144" s="594"/>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5"/>
      <c r="AC144" s="2"/>
      <c r="AD144" s="2"/>
      <c r="AE144" s="2"/>
      <c r="AF144" s="745" t="s">
        <v>142</v>
      </c>
      <c r="AG144" s="415"/>
      <c r="AH144" s="415"/>
      <c r="AI144" s="415"/>
      <c r="AJ144" s="415"/>
      <c r="AK144" s="415"/>
      <c r="AL144" s="415"/>
      <c r="AM144" s="415"/>
      <c r="AN144" s="415"/>
      <c r="AO144" s="415"/>
      <c r="AP144" s="415"/>
      <c r="AQ144" s="415"/>
      <c r="AR144" s="415"/>
      <c r="AS144" s="415"/>
      <c r="AT144" s="415"/>
      <c r="AU144" s="415"/>
      <c r="AV144" s="415"/>
      <c r="AW144" s="415"/>
      <c r="AX144" s="415"/>
      <c r="AY144" s="415"/>
      <c r="AZ144" s="415"/>
      <c r="BA144" s="415"/>
      <c r="BB144" s="415"/>
      <c r="BC144" s="415"/>
      <c r="BD144" s="415"/>
      <c r="BE144" s="415"/>
      <c r="BF144" s="415"/>
      <c r="BG144" s="746"/>
    </row>
    <row r="145" spans="1:59" ht="20.100000000000001" customHeight="1" x14ac:dyDescent="0.15">
      <c r="A145" s="600"/>
      <c r="B145" s="601"/>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2"/>
      <c r="AC145" s="2"/>
      <c r="AD145" s="2"/>
      <c r="AE145" s="2"/>
      <c r="AF145" s="747"/>
      <c r="AG145" s="531"/>
      <c r="AH145" s="531"/>
      <c r="AI145" s="531"/>
      <c r="AJ145" s="531"/>
      <c r="AK145" s="531"/>
      <c r="AL145" s="531"/>
      <c r="AM145" s="531"/>
      <c r="AN145" s="531"/>
      <c r="AO145" s="531"/>
      <c r="AP145" s="531"/>
      <c r="AQ145" s="531"/>
      <c r="AR145" s="531"/>
      <c r="AS145" s="531"/>
      <c r="AT145" s="531"/>
      <c r="AU145" s="531"/>
      <c r="AV145" s="531"/>
      <c r="AW145" s="531"/>
      <c r="AX145" s="531"/>
      <c r="AY145" s="531"/>
      <c r="AZ145" s="531"/>
      <c r="BA145" s="531"/>
      <c r="BB145" s="531"/>
      <c r="BC145" s="531"/>
      <c r="BD145" s="531"/>
      <c r="BE145" s="531"/>
      <c r="BF145" s="531"/>
      <c r="BG145" s="532"/>
    </row>
    <row r="146" spans="1:59" x14ac:dyDescent="0.1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1:59" x14ac:dyDescent="0.15">
      <c r="A147" s="102" t="s">
        <v>143</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2"/>
      <c r="AD147" s="2"/>
      <c r="AE147" s="2"/>
      <c r="AF147" s="2" t="s">
        <v>143</v>
      </c>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1:59" x14ac:dyDescent="0.15">
      <c r="A148" s="421" t="s">
        <v>340</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F148" s="2"/>
    </row>
    <row r="164" spans="1:59" ht="17.25" x14ac:dyDescent="0.15">
      <c r="A164" s="109">
        <v>4</v>
      </c>
      <c r="B164" s="105" t="s">
        <v>144</v>
      </c>
      <c r="D164" s="105"/>
      <c r="E164" s="105"/>
      <c r="F164" s="105"/>
      <c r="G164" s="105"/>
      <c r="H164" s="105"/>
      <c r="I164" s="105"/>
      <c r="J164" s="105"/>
      <c r="K164" s="105"/>
      <c r="L164" s="105"/>
      <c r="S164" s="141"/>
      <c r="AF164" s="287">
        <v>4</v>
      </c>
      <c r="AG164" s="1" t="s">
        <v>144</v>
      </c>
      <c r="AI164" s="1"/>
      <c r="AJ164" s="1"/>
      <c r="AK164" s="1"/>
      <c r="AL164" s="1"/>
      <c r="AM164" s="1"/>
      <c r="AN164" s="1"/>
      <c r="AO164" s="1"/>
      <c r="AP164" s="1"/>
      <c r="AQ164" s="1"/>
      <c r="AX164" s="26"/>
    </row>
    <row r="165" spans="1:59" ht="34.5" customHeight="1" x14ac:dyDescent="0.15">
      <c r="A165" s="536" t="s">
        <v>145</v>
      </c>
      <c r="B165" s="536"/>
      <c r="C165" s="536"/>
      <c r="D165" s="536"/>
      <c r="E165" s="603" t="s">
        <v>146</v>
      </c>
      <c r="F165" s="536"/>
      <c r="G165" s="536"/>
      <c r="H165" s="536"/>
      <c r="I165" s="536"/>
      <c r="J165" s="536"/>
      <c r="K165" s="536"/>
      <c r="L165" s="536"/>
      <c r="M165" s="536"/>
      <c r="N165" s="603" t="s">
        <v>147</v>
      </c>
      <c r="O165" s="603"/>
      <c r="P165" s="603"/>
      <c r="Q165" s="536"/>
      <c r="R165" s="536"/>
      <c r="S165" s="536"/>
      <c r="T165" s="536" t="s">
        <v>148</v>
      </c>
      <c r="U165" s="536"/>
      <c r="V165" s="536"/>
      <c r="W165" s="536"/>
      <c r="X165" s="536"/>
      <c r="Y165" s="536"/>
      <c r="Z165" s="536"/>
      <c r="AA165" s="536"/>
      <c r="AB165" s="536"/>
      <c r="AC165" s="2"/>
      <c r="AD165" s="2"/>
      <c r="AF165" s="699" t="s">
        <v>145</v>
      </c>
      <c r="AG165" s="699"/>
      <c r="AH165" s="699"/>
      <c r="AI165" s="699"/>
      <c r="AJ165" s="700" t="s">
        <v>146</v>
      </c>
      <c r="AK165" s="699"/>
      <c r="AL165" s="699"/>
      <c r="AM165" s="699"/>
      <c r="AN165" s="699"/>
      <c r="AO165" s="699"/>
      <c r="AP165" s="699"/>
      <c r="AQ165" s="699"/>
      <c r="AR165" s="699"/>
      <c r="AS165" s="700" t="s">
        <v>147</v>
      </c>
      <c r="AT165" s="700"/>
      <c r="AU165" s="700"/>
      <c r="AV165" s="699"/>
      <c r="AW165" s="699"/>
      <c r="AX165" s="699"/>
      <c r="AY165" s="699" t="s">
        <v>148</v>
      </c>
      <c r="AZ165" s="699"/>
      <c r="BA165" s="699"/>
      <c r="BB165" s="699"/>
      <c r="BC165" s="699"/>
      <c r="BD165" s="699"/>
      <c r="BE165" s="699"/>
      <c r="BF165" s="699"/>
      <c r="BG165" s="699"/>
    </row>
    <row r="166" spans="1:59" ht="39.950000000000003" customHeight="1" x14ac:dyDescent="0.15">
      <c r="A166" s="610" t="s">
        <v>156</v>
      </c>
      <c r="B166" s="611"/>
      <c r="C166" s="611"/>
      <c r="D166" s="612"/>
      <c r="E166" s="564"/>
      <c r="F166" s="565"/>
      <c r="G166" s="565"/>
      <c r="H166" s="565"/>
      <c r="I166" s="565"/>
      <c r="J166" s="565"/>
      <c r="K166" s="565"/>
      <c r="L166" s="565"/>
      <c r="M166" s="566"/>
      <c r="N166" s="607"/>
      <c r="O166" s="608"/>
      <c r="P166" s="608"/>
      <c r="Q166" s="608"/>
      <c r="R166" s="608"/>
      <c r="S166" s="142" t="s">
        <v>92</v>
      </c>
      <c r="T166" s="564"/>
      <c r="U166" s="565"/>
      <c r="V166" s="565"/>
      <c r="W166" s="565"/>
      <c r="X166" s="565"/>
      <c r="Y166" s="565"/>
      <c r="Z166" s="565"/>
      <c r="AA166" s="565"/>
      <c r="AB166" s="566"/>
      <c r="AC166" s="2"/>
      <c r="AD166" s="2"/>
      <c r="AE166" s="2"/>
      <c r="AF166" s="692" t="s">
        <v>156</v>
      </c>
      <c r="AG166" s="692"/>
      <c r="AH166" s="692"/>
      <c r="AI166" s="692"/>
      <c r="AJ166" s="693" t="s">
        <v>157</v>
      </c>
      <c r="AK166" s="693"/>
      <c r="AL166" s="693"/>
      <c r="AM166" s="693"/>
      <c r="AN166" s="693"/>
      <c r="AO166" s="693"/>
      <c r="AP166" s="693"/>
      <c r="AQ166" s="693"/>
      <c r="AR166" s="693"/>
      <c r="AS166" s="616">
        <f>INT(100000*1.1)</f>
        <v>110000</v>
      </c>
      <c r="AT166" s="617"/>
      <c r="AU166" s="617"/>
      <c r="AV166" s="617"/>
      <c r="AW166" s="617"/>
      <c r="AX166" s="244" t="s">
        <v>92</v>
      </c>
      <c r="AY166" s="693" t="s">
        <v>158</v>
      </c>
      <c r="AZ166" s="693"/>
      <c r="BA166" s="693"/>
      <c r="BB166" s="693"/>
      <c r="BC166" s="693"/>
      <c r="BD166" s="693"/>
      <c r="BE166" s="693"/>
      <c r="BF166" s="693"/>
      <c r="BG166" s="693"/>
    </row>
    <row r="167" spans="1:59" ht="39.950000000000003" customHeight="1" x14ac:dyDescent="0.15">
      <c r="A167" s="736"/>
      <c r="B167" s="744"/>
      <c r="C167" s="744"/>
      <c r="D167" s="738"/>
      <c r="E167" s="564" t="s">
        <v>150</v>
      </c>
      <c r="F167" s="565"/>
      <c r="G167" s="565"/>
      <c r="H167" s="565"/>
      <c r="I167" s="565"/>
      <c r="J167" s="565"/>
      <c r="K167" s="565"/>
      <c r="L167" s="565"/>
      <c r="M167" s="566"/>
      <c r="N167" s="607"/>
      <c r="O167" s="608"/>
      <c r="P167" s="608"/>
      <c r="Q167" s="608"/>
      <c r="R167" s="608"/>
      <c r="S167" s="142" t="s">
        <v>92</v>
      </c>
      <c r="T167" s="564"/>
      <c r="U167" s="565"/>
      <c r="V167" s="565"/>
      <c r="W167" s="565"/>
      <c r="X167" s="565"/>
      <c r="Y167" s="565"/>
      <c r="Z167" s="565"/>
      <c r="AA167" s="565"/>
      <c r="AB167" s="566"/>
      <c r="AC167" s="2"/>
      <c r="AD167" s="2"/>
      <c r="AE167" s="2"/>
      <c r="AF167" s="692"/>
      <c r="AG167" s="692"/>
      <c r="AH167" s="692"/>
      <c r="AI167" s="692"/>
      <c r="AJ167" s="693" t="s">
        <v>150</v>
      </c>
      <c r="AK167" s="693"/>
      <c r="AL167" s="693"/>
      <c r="AM167" s="693"/>
      <c r="AN167" s="693"/>
      <c r="AO167" s="693"/>
      <c r="AP167" s="693"/>
      <c r="AQ167" s="693"/>
      <c r="AR167" s="693"/>
      <c r="AS167" s="616"/>
      <c r="AT167" s="617"/>
      <c r="AU167" s="617"/>
      <c r="AV167" s="617"/>
      <c r="AW167" s="617"/>
      <c r="AX167" s="244" t="s">
        <v>92</v>
      </c>
      <c r="AY167" s="693"/>
      <c r="AZ167" s="693"/>
      <c r="BA167" s="693"/>
      <c r="BB167" s="693"/>
      <c r="BC167" s="693"/>
      <c r="BD167" s="693"/>
      <c r="BE167" s="693"/>
      <c r="BF167" s="693"/>
      <c r="BG167" s="693"/>
    </row>
    <row r="168" spans="1:59" ht="39.950000000000003" customHeight="1" x14ac:dyDescent="0.15">
      <c r="A168" s="613"/>
      <c r="B168" s="614"/>
      <c r="C168" s="614"/>
      <c r="D168" s="615"/>
      <c r="E168" s="564" t="s">
        <v>150</v>
      </c>
      <c r="F168" s="565"/>
      <c r="G168" s="565"/>
      <c r="H168" s="565"/>
      <c r="I168" s="565"/>
      <c r="J168" s="565"/>
      <c r="K168" s="565"/>
      <c r="L168" s="565"/>
      <c r="M168" s="566"/>
      <c r="N168" s="607"/>
      <c r="O168" s="608"/>
      <c r="P168" s="608"/>
      <c r="Q168" s="608"/>
      <c r="R168" s="608"/>
      <c r="S168" s="142" t="s">
        <v>92</v>
      </c>
      <c r="T168" s="564"/>
      <c r="U168" s="565"/>
      <c r="V168" s="565"/>
      <c r="W168" s="565"/>
      <c r="X168" s="565"/>
      <c r="Y168" s="565"/>
      <c r="Z168" s="565"/>
      <c r="AA168" s="565"/>
      <c r="AB168" s="566"/>
      <c r="AC168" s="2"/>
      <c r="AD168" s="2"/>
      <c r="AE168" s="2"/>
      <c r="AF168" s="692"/>
      <c r="AG168" s="692"/>
      <c r="AH168" s="692"/>
      <c r="AI168" s="692"/>
      <c r="AJ168" s="693" t="s">
        <v>150</v>
      </c>
      <c r="AK168" s="693"/>
      <c r="AL168" s="693"/>
      <c r="AM168" s="693"/>
      <c r="AN168" s="693"/>
      <c r="AO168" s="693"/>
      <c r="AP168" s="693"/>
      <c r="AQ168" s="693"/>
      <c r="AR168" s="693"/>
      <c r="AS168" s="616"/>
      <c r="AT168" s="617"/>
      <c r="AU168" s="617"/>
      <c r="AV168" s="617"/>
      <c r="AW168" s="617"/>
      <c r="AX168" s="244" t="s">
        <v>92</v>
      </c>
      <c r="AY168" s="693"/>
      <c r="AZ168" s="693"/>
      <c r="BA168" s="693"/>
      <c r="BB168" s="693"/>
      <c r="BC168" s="693"/>
      <c r="BD168" s="693"/>
      <c r="BE168" s="693"/>
      <c r="BF168" s="693"/>
      <c r="BG168" s="693"/>
    </row>
    <row r="169" spans="1:59" ht="39.950000000000003" customHeight="1" x14ac:dyDescent="0.15">
      <c r="A169" s="610" t="s">
        <v>331</v>
      </c>
      <c r="B169" s="611"/>
      <c r="C169" s="611"/>
      <c r="D169" s="612"/>
      <c r="E169" s="564" t="s">
        <v>150</v>
      </c>
      <c r="F169" s="565"/>
      <c r="G169" s="565"/>
      <c r="H169" s="565"/>
      <c r="I169" s="565"/>
      <c r="J169" s="565"/>
      <c r="K169" s="565"/>
      <c r="L169" s="565"/>
      <c r="M169" s="566"/>
      <c r="N169" s="607"/>
      <c r="O169" s="608"/>
      <c r="P169" s="608"/>
      <c r="Q169" s="608"/>
      <c r="R169" s="608"/>
      <c r="S169" s="142" t="s">
        <v>92</v>
      </c>
      <c r="T169" s="564"/>
      <c r="U169" s="565"/>
      <c r="V169" s="565"/>
      <c r="W169" s="565"/>
      <c r="X169" s="565"/>
      <c r="Y169" s="565"/>
      <c r="Z169" s="565"/>
      <c r="AA169" s="565"/>
      <c r="AB169" s="566"/>
      <c r="AC169" s="2"/>
      <c r="AD169" s="2"/>
      <c r="AE169" s="2"/>
      <c r="AF169" s="692" t="s">
        <v>331</v>
      </c>
      <c r="AG169" s="692"/>
      <c r="AH169" s="692"/>
      <c r="AI169" s="692"/>
      <c r="AJ169" s="693" t="s">
        <v>162</v>
      </c>
      <c r="AK169" s="693"/>
      <c r="AL169" s="693"/>
      <c r="AM169" s="693"/>
      <c r="AN169" s="693"/>
      <c r="AO169" s="693"/>
      <c r="AP169" s="693"/>
      <c r="AQ169" s="693"/>
      <c r="AR169" s="693"/>
      <c r="AS169" s="616">
        <f>+INT(300000*1.1)</f>
        <v>330000</v>
      </c>
      <c r="AT169" s="617"/>
      <c r="AU169" s="617"/>
      <c r="AV169" s="617"/>
      <c r="AW169" s="617"/>
      <c r="AX169" s="244" t="s">
        <v>92</v>
      </c>
      <c r="AY169" s="693" t="s">
        <v>163</v>
      </c>
      <c r="AZ169" s="693"/>
      <c r="BA169" s="693"/>
      <c r="BB169" s="693"/>
      <c r="BC169" s="693"/>
      <c r="BD169" s="693"/>
      <c r="BE169" s="693"/>
      <c r="BF169" s="693"/>
      <c r="BG169" s="693"/>
    </row>
    <row r="170" spans="1:59" ht="39.950000000000003" customHeight="1" x14ac:dyDescent="0.15">
      <c r="A170" s="736"/>
      <c r="B170" s="744"/>
      <c r="C170" s="744"/>
      <c r="D170" s="738"/>
      <c r="E170" s="564" t="s">
        <v>150</v>
      </c>
      <c r="F170" s="565"/>
      <c r="G170" s="565"/>
      <c r="H170" s="565"/>
      <c r="I170" s="565"/>
      <c r="J170" s="565"/>
      <c r="K170" s="565"/>
      <c r="L170" s="565"/>
      <c r="M170" s="566"/>
      <c r="N170" s="607"/>
      <c r="O170" s="608"/>
      <c r="P170" s="608"/>
      <c r="Q170" s="608"/>
      <c r="R170" s="608"/>
      <c r="S170" s="142" t="s">
        <v>92</v>
      </c>
      <c r="T170" s="564"/>
      <c r="U170" s="565"/>
      <c r="V170" s="565"/>
      <c r="W170" s="565"/>
      <c r="X170" s="565"/>
      <c r="Y170" s="565"/>
      <c r="Z170" s="565"/>
      <c r="AA170" s="565"/>
      <c r="AB170" s="566"/>
      <c r="AC170" s="2"/>
      <c r="AD170" s="2"/>
      <c r="AE170" s="2"/>
      <c r="AF170" s="692"/>
      <c r="AG170" s="692"/>
      <c r="AH170" s="692"/>
      <c r="AI170" s="692"/>
      <c r="AJ170" s="618" t="s">
        <v>164</v>
      </c>
      <c r="AK170" s="619"/>
      <c r="AL170" s="619"/>
      <c r="AM170" s="619"/>
      <c r="AN170" s="619"/>
      <c r="AO170" s="619"/>
      <c r="AP170" s="619"/>
      <c r="AQ170" s="619"/>
      <c r="AR170" s="620"/>
      <c r="AS170" s="616">
        <f>INT((30000*2)*1.1)</f>
        <v>66000</v>
      </c>
      <c r="AT170" s="617"/>
      <c r="AU170" s="617"/>
      <c r="AV170" s="617"/>
      <c r="AW170" s="617"/>
      <c r="AX170" s="244" t="s">
        <v>92</v>
      </c>
      <c r="AY170" s="618" t="s">
        <v>165</v>
      </c>
      <c r="AZ170" s="619"/>
      <c r="BA170" s="619"/>
      <c r="BB170" s="619"/>
      <c r="BC170" s="619"/>
      <c r="BD170" s="619"/>
      <c r="BE170" s="619"/>
      <c r="BF170" s="619"/>
      <c r="BG170" s="620"/>
    </row>
    <row r="171" spans="1:59" ht="39.950000000000003" customHeight="1" x14ac:dyDescent="0.15">
      <c r="A171" s="736"/>
      <c r="B171" s="744"/>
      <c r="C171" s="744"/>
      <c r="D171" s="738"/>
      <c r="E171" s="564" t="s">
        <v>150</v>
      </c>
      <c r="F171" s="565"/>
      <c r="G171" s="565"/>
      <c r="H171" s="565"/>
      <c r="I171" s="565"/>
      <c r="J171" s="565"/>
      <c r="K171" s="565"/>
      <c r="L171" s="565"/>
      <c r="M171" s="566"/>
      <c r="N171" s="607"/>
      <c r="O171" s="608"/>
      <c r="P171" s="608"/>
      <c r="Q171" s="608"/>
      <c r="R171" s="608"/>
      <c r="S171" s="142" t="s">
        <v>92</v>
      </c>
      <c r="T171" s="564"/>
      <c r="U171" s="565"/>
      <c r="V171" s="565"/>
      <c r="W171" s="565"/>
      <c r="X171" s="565"/>
      <c r="Y171" s="565"/>
      <c r="Z171" s="565"/>
      <c r="AA171" s="565"/>
      <c r="AB171" s="566"/>
      <c r="AE171" s="2"/>
      <c r="AF171" s="692"/>
      <c r="AG171" s="692"/>
      <c r="AH171" s="692"/>
      <c r="AI171" s="692"/>
      <c r="AJ171" s="618" t="s">
        <v>164</v>
      </c>
      <c r="AK171" s="619"/>
      <c r="AL171" s="619"/>
      <c r="AM171" s="619"/>
      <c r="AN171" s="619"/>
      <c r="AO171" s="619"/>
      <c r="AP171" s="619"/>
      <c r="AQ171" s="619"/>
      <c r="AR171" s="620"/>
      <c r="AS171" s="616">
        <f>+INT(12000*1.1)</f>
        <v>13200</v>
      </c>
      <c r="AT171" s="617"/>
      <c r="AU171" s="617"/>
      <c r="AV171" s="617"/>
      <c r="AW171" s="617"/>
      <c r="AX171" s="244" t="s">
        <v>92</v>
      </c>
      <c r="AY171" s="618" t="s">
        <v>166</v>
      </c>
      <c r="AZ171" s="687"/>
      <c r="BA171" s="687"/>
      <c r="BB171" s="687"/>
      <c r="BC171" s="687"/>
      <c r="BD171" s="687"/>
      <c r="BE171" s="687"/>
      <c r="BF171" s="687"/>
      <c r="BG171" s="688"/>
    </row>
    <row r="172" spans="1:59" ht="39.950000000000003" customHeight="1" x14ac:dyDescent="0.15">
      <c r="A172" s="613"/>
      <c r="B172" s="614"/>
      <c r="C172" s="614"/>
      <c r="D172" s="615"/>
      <c r="E172" s="564" t="s">
        <v>150</v>
      </c>
      <c r="F172" s="565"/>
      <c r="G172" s="565"/>
      <c r="H172" s="565"/>
      <c r="I172" s="565"/>
      <c r="J172" s="565"/>
      <c r="K172" s="565"/>
      <c r="L172" s="565"/>
      <c r="M172" s="566"/>
      <c r="N172" s="607"/>
      <c r="O172" s="608"/>
      <c r="P172" s="608"/>
      <c r="Q172" s="608"/>
      <c r="R172" s="608"/>
      <c r="S172" s="142" t="s">
        <v>92</v>
      </c>
      <c r="T172" s="564"/>
      <c r="U172" s="565"/>
      <c r="V172" s="565"/>
      <c r="W172" s="565"/>
      <c r="X172" s="565"/>
      <c r="Y172" s="565"/>
      <c r="Z172" s="565"/>
      <c r="AA172" s="565"/>
      <c r="AB172" s="566"/>
      <c r="AF172" s="692"/>
      <c r="AG172" s="692"/>
      <c r="AH172" s="692"/>
      <c r="AI172" s="692"/>
      <c r="AJ172" s="618" t="s">
        <v>167</v>
      </c>
      <c r="AK172" s="619"/>
      <c r="AL172" s="619"/>
      <c r="AM172" s="619"/>
      <c r="AN172" s="619"/>
      <c r="AO172" s="619"/>
      <c r="AP172" s="619"/>
      <c r="AQ172" s="619"/>
      <c r="AR172" s="620"/>
      <c r="AS172" s="616">
        <f>+INT(10000*1.1)</f>
        <v>11000</v>
      </c>
      <c r="AT172" s="617"/>
      <c r="AU172" s="617"/>
      <c r="AV172" s="617"/>
      <c r="AW172" s="617"/>
      <c r="AX172" s="244" t="s">
        <v>92</v>
      </c>
      <c r="AY172" s="618" t="s">
        <v>168</v>
      </c>
      <c r="AZ172" s="687"/>
      <c r="BA172" s="687"/>
      <c r="BB172" s="687"/>
      <c r="BC172" s="687"/>
      <c r="BD172" s="687"/>
      <c r="BE172" s="687"/>
      <c r="BF172" s="687"/>
      <c r="BG172" s="688"/>
    </row>
    <row r="173" spans="1:59" ht="39.950000000000003" customHeight="1" x14ac:dyDescent="0.15">
      <c r="A173" s="610" t="s">
        <v>159</v>
      </c>
      <c r="B173" s="611"/>
      <c r="C173" s="611"/>
      <c r="D173" s="612"/>
      <c r="E173" s="564" t="s">
        <v>150</v>
      </c>
      <c r="F173" s="565"/>
      <c r="G173" s="565"/>
      <c r="H173" s="565"/>
      <c r="I173" s="565"/>
      <c r="J173" s="565"/>
      <c r="K173" s="565"/>
      <c r="L173" s="565"/>
      <c r="M173" s="566"/>
      <c r="N173" s="607"/>
      <c r="O173" s="608"/>
      <c r="P173" s="608"/>
      <c r="Q173" s="608"/>
      <c r="R173" s="608"/>
      <c r="S173" s="142" t="s">
        <v>92</v>
      </c>
      <c r="T173" s="564"/>
      <c r="U173" s="565"/>
      <c r="V173" s="565"/>
      <c r="W173" s="565"/>
      <c r="X173" s="565"/>
      <c r="Y173" s="565"/>
      <c r="Z173" s="565"/>
      <c r="AA173" s="565"/>
      <c r="AB173" s="566"/>
      <c r="AF173" s="736" t="s">
        <v>159</v>
      </c>
      <c r="AG173" s="737"/>
      <c r="AH173" s="737"/>
      <c r="AI173" s="738"/>
      <c r="AJ173" s="618" t="s">
        <v>160</v>
      </c>
      <c r="AK173" s="619"/>
      <c r="AL173" s="619"/>
      <c r="AM173" s="619"/>
      <c r="AN173" s="619"/>
      <c r="AO173" s="619"/>
      <c r="AP173" s="619"/>
      <c r="AQ173" s="619"/>
      <c r="AR173" s="620"/>
      <c r="AS173" s="616">
        <f>50000*1.1</f>
        <v>55000.000000000007</v>
      </c>
      <c r="AT173" s="617"/>
      <c r="AU173" s="617"/>
      <c r="AV173" s="617"/>
      <c r="AW173" s="617"/>
      <c r="AX173" s="245" t="s">
        <v>92</v>
      </c>
      <c r="AY173" s="689" t="s">
        <v>161</v>
      </c>
      <c r="AZ173" s="690"/>
      <c r="BA173" s="690"/>
      <c r="BB173" s="690"/>
      <c r="BC173" s="690"/>
      <c r="BD173" s="690"/>
      <c r="BE173" s="690"/>
      <c r="BF173" s="690"/>
      <c r="BG173" s="691"/>
    </row>
    <row r="174" spans="1:59" ht="39.950000000000003" customHeight="1" x14ac:dyDescent="0.15">
      <c r="A174" s="613"/>
      <c r="B174" s="614"/>
      <c r="C174" s="614"/>
      <c r="D174" s="615"/>
      <c r="E174" s="564" t="s">
        <v>150</v>
      </c>
      <c r="F174" s="565"/>
      <c r="G174" s="565"/>
      <c r="H174" s="565"/>
      <c r="I174" s="565"/>
      <c r="J174" s="565"/>
      <c r="K174" s="565"/>
      <c r="L174" s="565"/>
      <c r="M174" s="566"/>
      <c r="N174" s="607"/>
      <c r="O174" s="608"/>
      <c r="P174" s="608"/>
      <c r="Q174" s="608"/>
      <c r="R174" s="608"/>
      <c r="S174" s="142" t="s">
        <v>92</v>
      </c>
      <c r="T174" s="564"/>
      <c r="U174" s="565"/>
      <c r="V174" s="565"/>
      <c r="W174" s="565"/>
      <c r="X174" s="565"/>
      <c r="Y174" s="565"/>
      <c r="Z174" s="565"/>
      <c r="AA174" s="565"/>
      <c r="AB174" s="566"/>
      <c r="AF174" s="613"/>
      <c r="AG174" s="614"/>
      <c r="AH174" s="614"/>
      <c r="AI174" s="615"/>
      <c r="AJ174" s="618" t="s">
        <v>150</v>
      </c>
      <c r="AK174" s="619"/>
      <c r="AL174" s="619"/>
      <c r="AM174" s="619"/>
      <c r="AN174" s="619"/>
      <c r="AO174" s="619"/>
      <c r="AP174" s="619"/>
      <c r="AQ174" s="619"/>
      <c r="AR174" s="620"/>
      <c r="AS174" s="616"/>
      <c r="AT174" s="617"/>
      <c r="AU174" s="617"/>
      <c r="AV174" s="617"/>
      <c r="AW174" s="617"/>
      <c r="AX174" s="245" t="s">
        <v>92</v>
      </c>
      <c r="AY174" s="618"/>
      <c r="AZ174" s="619"/>
      <c r="BA174" s="619"/>
      <c r="BB174" s="619"/>
      <c r="BC174" s="619"/>
      <c r="BD174" s="619"/>
      <c r="BE174" s="619"/>
      <c r="BF174" s="619"/>
      <c r="BG174" s="620"/>
    </row>
    <row r="175" spans="1:59" ht="39.950000000000003" customHeight="1" x14ac:dyDescent="0.15">
      <c r="A175" s="609" t="s">
        <v>413</v>
      </c>
      <c r="B175" s="609"/>
      <c r="C175" s="609"/>
      <c r="D175" s="609"/>
      <c r="E175" s="564" t="s">
        <v>150</v>
      </c>
      <c r="F175" s="565"/>
      <c r="G175" s="565"/>
      <c r="H175" s="565"/>
      <c r="I175" s="565"/>
      <c r="J175" s="565"/>
      <c r="K175" s="565"/>
      <c r="L175" s="565"/>
      <c r="M175" s="566"/>
      <c r="N175" s="607"/>
      <c r="O175" s="608"/>
      <c r="P175" s="608"/>
      <c r="Q175" s="608"/>
      <c r="R175" s="608"/>
      <c r="S175" s="142" t="s">
        <v>92</v>
      </c>
      <c r="T175" s="564"/>
      <c r="U175" s="565"/>
      <c r="V175" s="565"/>
      <c r="W175" s="565"/>
      <c r="X175" s="565"/>
      <c r="Y175" s="565"/>
      <c r="Z175" s="565"/>
      <c r="AA175" s="565"/>
      <c r="AB175" s="566"/>
      <c r="AF175" s="609" t="s">
        <v>413</v>
      </c>
      <c r="AG175" s="609"/>
      <c r="AH175" s="609"/>
      <c r="AI175" s="609"/>
      <c r="AJ175" s="618" t="s">
        <v>149</v>
      </c>
      <c r="AK175" s="619"/>
      <c r="AL175" s="619"/>
      <c r="AM175" s="619"/>
      <c r="AN175" s="619"/>
      <c r="AO175" s="619"/>
      <c r="AP175" s="619"/>
      <c r="AQ175" s="619"/>
      <c r="AR175" s="620"/>
      <c r="AS175" s="616">
        <f>50000*1.1</f>
        <v>55000.000000000007</v>
      </c>
      <c r="AT175" s="617"/>
      <c r="AU175" s="617"/>
      <c r="AV175" s="617"/>
      <c r="AW175" s="617"/>
      <c r="AX175" s="245" t="s">
        <v>92</v>
      </c>
      <c r="AY175" s="618"/>
      <c r="AZ175" s="619"/>
      <c r="BA175" s="619"/>
      <c r="BB175" s="619"/>
      <c r="BC175" s="619"/>
      <c r="BD175" s="619"/>
      <c r="BE175" s="619"/>
      <c r="BF175" s="619"/>
      <c r="BG175" s="620"/>
    </row>
    <row r="176" spans="1:59" ht="39.950000000000003" customHeight="1" x14ac:dyDescent="0.15">
      <c r="A176" s="609"/>
      <c r="B176" s="609"/>
      <c r="C176" s="609"/>
      <c r="D176" s="609"/>
      <c r="E176" s="564"/>
      <c r="F176" s="565"/>
      <c r="G176" s="565"/>
      <c r="H176" s="565"/>
      <c r="I176" s="565"/>
      <c r="J176" s="565"/>
      <c r="K176" s="565"/>
      <c r="L176" s="565"/>
      <c r="M176" s="566"/>
      <c r="N176" s="607"/>
      <c r="O176" s="608"/>
      <c r="P176" s="608"/>
      <c r="Q176" s="608"/>
      <c r="R176" s="608"/>
      <c r="S176" s="142" t="s">
        <v>92</v>
      </c>
      <c r="T176" s="564"/>
      <c r="U176" s="565"/>
      <c r="V176" s="565"/>
      <c r="W176" s="565"/>
      <c r="X176" s="565"/>
      <c r="Y176" s="565"/>
      <c r="Z176" s="565"/>
      <c r="AA176" s="565"/>
      <c r="AB176" s="566"/>
      <c r="AF176" s="609"/>
      <c r="AG176" s="609"/>
      <c r="AH176" s="609"/>
      <c r="AI176" s="609"/>
      <c r="AJ176" s="618" t="s">
        <v>153</v>
      </c>
      <c r="AK176" s="619"/>
      <c r="AL176" s="619"/>
      <c r="AM176" s="619"/>
      <c r="AN176" s="619"/>
      <c r="AO176" s="619"/>
      <c r="AP176" s="619"/>
      <c r="AQ176" s="619"/>
      <c r="AR176" s="620"/>
      <c r="AS176" s="616">
        <f>50000*1.1</f>
        <v>55000.000000000007</v>
      </c>
      <c r="AT176" s="617"/>
      <c r="AU176" s="617"/>
      <c r="AV176" s="617"/>
      <c r="AW176" s="617"/>
      <c r="AX176" s="245" t="s">
        <v>92</v>
      </c>
      <c r="AY176" s="618"/>
      <c r="AZ176" s="619"/>
      <c r="BA176" s="619"/>
      <c r="BB176" s="619"/>
      <c r="BC176" s="619"/>
      <c r="BD176" s="619"/>
      <c r="BE176" s="619"/>
      <c r="BF176" s="619"/>
      <c r="BG176" s="620"/>
    </row>
    <row r="177" spans="1:61" ht="39.950000000000003" customHeight="1" x14ac:dyDescent="0.15">
      <c r="A177" s="609"/>
      <c r="B177" s="609"/>
      <c r="C177" s="609"/>
      <c r="D177" s="609"/>
      <c r="E177" s="564" t="s">
        <v>150</v>
      </c>
      <c r="F177" s="565"/>
      <c r="G177" s="565"/>
      <c r="H177" s="565"/>
      <c r="I177" s="565"/>
      <c r="J177" s="565"/>
      <c r="K177" s="565"/>
      <c r="L177" s="565"/>
      <c r="M177" s="566"/>
      <c r="N177" s="607"/>
      <c r="O177" s="608"/>
      <c r="P177" s="608"/>
      <c r="Q177" s="608"/>
      <c r="R177" s="608"/>
      <c r="S177" s="142" t="s">
        <v>92</v>
      </c>
      <c r="T177" s="564"/>
      <c r="U177" s="565"/>
      <c r="V177" s="565"/>
      <c r="W177" s="565"/>
      <c r="X177" s="565"/>
      <c r="Y177" s="565"/>
      <c r="Z177" s="565"/>
      <c r="AA177" s="565"/>
      <c r="AB177" s="566"/>
      <c r="AF177" s="609"/>
      <c r="AG177" s="609"/>
      <c r="AH177" s="609"/>
      <c r="AI177" s="609"/>
      <c r="AJ177" s="618" t="s">
        <v>151</v>
      </c>
      <c r="AK177" s="619"/>
      <c r="AL177" s="619"/>
      <c r="AM177" s="619"/>
      <c r="AN177" s="619"/>
      <c r="AO177" s="619"/>
      <c r="AP177" s="619"/>
      <c r="AQ177" s="619"/>
      <c r="AR177" s="620"/>
      <c r="AS177" s="616">
        <f>100000*1.1</f>
        <v>110000.00000000001</v>
      </c>
      <c r="AT177" s="617"/>
      <c r="AU177" s="617"/>
      <c r="AV177" s="617"/>
      <c r="AW177" s="617"/>
      <c r="AX177" s="245" t="s">
        <v>92</v>
      </c>
      <c r="AY177" s="618" t="s">
        <v>152</v>
      </c>
      <c r="AZ177" s="619"/>
      <c r="BA177" s="619"/>
      <c r="BB177" s="619"/>
      <c r="BC177" s="619"/>
      <c r="BD177" s="619"/>
      <c r="BE177" s="619"/>
      <c r="BF177" s="619"/>
      <c r="BG177" s="620"/>
    </row>
    <row r="178" spans="1:61" ht="39.950000000000003" customHeight="1" x14ac:dyDescent="0.15">
      <c r="A178" s="609"/>
      <c r="B178" s="609"/>
      <c r="C178" s="609"/>
      <c r="D178" s="609"/>
      <c r="E178" s="564" t="s">
        <v>150</v>
      </c>
      <c r="F178" s="565"/>
      <c r="G178" s="565"/>
      <c r="H178" s="565"/>
      <c r="I178" s="565"/>
      <c r="J178" s="565"/>
      <c r="K178" s="565"/>
      <c r="L178" s="565"/>
      <c r="M178" s="566"/>
      <c r="N178" s="607"/>
      <c r="O178" s="608"/>
      <c r="P178" s="608"/>
      <c r="Q178" s="608"/>
      <c r="R178" s="608"/>
      <c r="S178" s="142" t="s">
        <v>92</v>
      </c>
      <c r="T178" s="564"/>
      <c r="U178" s="565"/>
      <c r="V178" s="565"/>
      <c r="W178" s="565"/>
      <c r="X178" s="565"/>
      <c r="Y178" s="565"/>
      <c r="Z178" s="565"/>
      <c r="AA178" s="565"/>
      <c r="AB178" s="566"/>
      <c r="AF178" s="609"/>
      <c r="AG178" s="609"/>
      <c r="AH178" s="609"/>
      <c r="AI178" s="609"/>
      <c r="AJ178" s="618" t="s">
        <v>154</v>
      </c>
      <c r="AK178" s="619"/>
      <c r="AL178" s="619"/>
      <c r="AM178" s="619"/>
      <c r="AN178" s="619"/>
      <c r="AO178" s="619"/>
      <c r="AP178" s="619"/>
      <c r="AQ178" s="619"/>
      <c r="AR178" s="620"/>
      <c r="AS178" s="616">
        <f>100000*1.1</f>
        <v>110000.00000000001</v>
      </c>
      <c r="AT178" s="617"/>
      <c r="AU178" s="617"/>
      <c r="AV178" s="617"/>
      <c r="AW178" s="617"/>
      <c r="AX178" s="245" t="s">
        <v>92</v>
      </c>
      <c r="AY178" s="618" t="s">
        <v>155</v>
      </c>
      <c r="AZ178" s="619"/>
      <c r="BA178" s="619"/>
      <c r="BB178" s="619"/>
      <c r="BC178" s="619"/>
      <c r="BD178" s="619"/>
      <c r="BE178" s="619"/>
      <c r="BF178" s="619"/>
      <c r="BG178" s="620"/>
    </row>
    <row r="179" spans="1:61" ht="39.950000000000003" customHeight="1" x14ac:dyDescent="0.15">
      <c r="A179" s="609" t="s">
        <v>169</v>
      </c>
      <c r="B179" s="609"/>
      <c r="C179" s="609"/>
      <c r="D179" s="609"/>
      <c r="E179" s="564"/>
      <c r="F179" s="565"/>
      <c r="G179" s="565"/>
      <c r="H179" s="565"/>
      <c r="I179" s="565"/>
      <c r="J179" s="565"/>
      <c r="K179" s="565"/>
      <c r="L179" s="565"/>
      <c r="M179" s="566"/>
      <c r="N179" s="607"/>
      <c r="O179" s="608"/>
      <c r="P179" s="608"/>
      <c r="Q179" s="608"/>
      <c r="R179" s="608"/>
      <c r="S179" s="142" t="s">
        <v>92</v>
      </c>
      <c r="T179" s="564"/>
      <c r="U179" s="565"/>
      <c r="V179" s="565"/>
      <c r="W179" s="565"/>
      <c r="X179" s="565"/>
      <c r="Y179" s="565"/>
      <c r="Z179" s="565"/>
      <c r="AA179" s="565"/>
      <c r="AB179" s="566"/>
      <c r="AF179" s="609" t="s">
        <v>169</v>
      </c>
      <c r="AG179" s="609"/>
      <c r="AH179" s="609"/>
      <c r="AI179" s="609"/>
      <c r="AJ179" s="618"/>
      <c r="AK179" s="619"/>
      <c r="AL179" s="619"/>
      <c r="AM179" s="619"/>
      <c r="AN179" s="619"/>
      <c r="AO179" s="619"/>
      <c r="AP179" s="619"/>
      <c r="AQ179" s="619"/>
      <c r="AR179" s="620"/>
      <c r="AS179" s="616"/>
      <c r="AT179" s="617"/>
      <c r="AU179" s="617"/>
      <c r="AV179" s="617"/>
      <c r="AW179" s="617"/>
      <c r="AX179" s="245" t="s">
        <v>92</v>
      </c>
      <c r="AY179" s="618"/>
      <c r="AZ179" s="619"/>
      <c r="BA179" s="619"/>
      <c r="BB179" s="619"/>
      <c r="BC179" s="619"/>
      <c r="BD179" s="619"/>
      <c r="BE179" s="619"/>
      <c r="BF179" s="619"/>
      <c r="BG179" s="620"/>
    </row>
    <row r="180" spans="1:61" ht="39.950000000000003" customHeight="1" x14ac:dyDescent="0.15">
      <c r="A180" s="609"/>
      <c r="B180" s="609"/>
      <c r="C180" s="609"/>
      <c r="D180" s="609"/>
      <c r="E180" s="564"/>
      <c r="F180" s="565"/>
      <c r="G180" s="565"/>
      <c r="H180" s="565"/>
      <c r="I180" s="565"/>
      <c r="J180" s="565"/>
      <c r="K180" s="565"/>
      <c r="L180" s="565"/>
      <c r="M180" s="566"/>
      <c r="N180" s="607"/>
      <c r="O180" s="608"/>
      <c r="P180" s="608"/>
      <c r="Q180" s="608"/>
      <c r="R180" s="608"/>
      <c r="S180" s="142" t="s">
        <v>92</v>
      </c>
      <c r="T180" s="564"/>
      <c r="U180" s="565"/>
      <c r="V180" s="565"/>
      <c r="W180" s="565"/>
      <c r="X180" s="565"/>
      <c r="Y180" s="565"/>
      <c r="Z180" s="565"/>
      <c r="AA180" s="565"/>
      <c r="AB180" s="566"/>
      <c r="AF180" s="609"/>
      <c r="AG180" s="609"/>
      <c r="AH180" s="609"/>
      <c r="AI180" s="609"/>
      <c r="AJ180" s="618"/>
      <c r="AK180" s="619"/>
      <c r="AL180" s="619"/>
      <c r="AM180" s="619"/>
      <c r="AN180" s="619"/>
      <c r="AO180" s="619"/>
      <c r="AP180" s="619"/>
      <c r="AQ180" s="619"/>
      <c r="AR180" s="620"/>
      <c r="AS180" s="616"/>
      <c r="AT180" s="617"/>
      <c r="AU180" s="617"/>
      <c r="AV180" s="617"/>
      <c r="AW180" s="617"/>
      <c r="AX180" s="245" t="s">
        <v>92</v>
      </c>
      <c r="AY180" s="618"/>
      <c r="AZ180" s="619"/>
      <c r="BA180" s="619"/>
      <c r="BB180" s="619"/>
      <c r="BC180" s="619"/>
      <c r="BD180" s="619"/>
      <c r="BE180" s="619"/>
      <c r="BF180" s="619"/>
      <c r="BG180" s="620"/>
    </row>
    <row r="181" spans="1:61" ht="39.950000000000003" customHeight="1" x14ac:dyDescent="0.15">
      <c r="A181" s="609"/>
      <c r="B181" s="609"/>
      <c r="C181" s="609"/>
      <c r="D181" s="609"/>
      <c r="E181" s="564"/>
      <c r="F181" s="565"/>
      <c r="G181" s="565"/>
      <c r="H181" s="565"/>
      <c r="I181" s="565"/>
      <c r="J181" s="565"/>
      <c r="K181" s="565"/>
      <c r="L181" s="565"/>
      <c r="M181" s="566"/>
      <c r="N181" s="607"/>
      <c r="O181" s="608"/>
      <c r="P181" s="608"/>
      <c r="Q181" s="608"/>
      <c r="R181" s="608"/>
      <c r="S181" s="142" t="s">
        <v>92</v>
      </c>
      <c r="T181" s="564"/>
      <c r="U181" s="565"/>
      <c r="V181" s="565"/>
      <c r="W181" s="565"/>
      <c r="X181" s="565"/>
      <c r="Y181" s="565"/>
      <c r="Z181" s="565"/>
      <c r="AA181" s="565"/>
      <c r="AB181" s="566"/>
      <c r="AF181" s="609"/>
      <c r="AG181" s="609"/>
      <c r="AH181" s="609"/>
      <c r="AI181" s="609"/>
      <c r="AJ181" s="618"/>
      <c r="AK181" s="619"/>
      <c r="AL181" s="619"/>
      <c r="AM181" s="619"/>
      <c r="AN181" s="619"/>
      <c r="AO181" s="619"/>
      <c r="AP181" s="619"/>
      <c r="AQ181" s="619"/>
      <c r="AR181" s="620"/>
      <c r="AS181" s="616"/>
      <c r="AT181" s="617"/>
      <c r="AU181" s="617"/>
      <c r="AV181" s="617"/>
      <c r="AW181" s="617"/>
      <c r="AX181" s="245" t="s">
        <v>92</v>
      </c>
      <c r="AY181" s="618"/>
      <c r="AZ181" s="619"/>
      <c r="BA181" s="619"/>
      <c r="BB181" s="619"/>
      <c r="BC181" s="619"/>
      <c r="BD181" s="619"/>
      <c r="BE181" s="619"/>
      <c r="BF181" s="619"/>
      <c r="BG181" s="620"/>
    </row>
    <row r="182" spans="1:61" ht="39.950000000000003" customHeight="1" x14ac:dyDescent="0.15">
      <c r="A182" s="609"/>
      <c r="B182" s="609"/>
      <c r="C182" s="609"/>
      <c r="D182" s="609"/>
      <c r="E182" s="564" t="s">
        <v>150</v>
      </c>
      <c r="F182" s="565"/>
      <c r="G182" s="565"/>
      <c r="H182" s="565"/>
      <c r="I182" s="565"/>
      <c r="J182" s="565"/>
      <c r="K182" s="565"/>
      <c r="L182" s="565"/>
      <c r="M182" s="566"/>
      <c r="N182" s="607"/>
      <c r="O182" s="608"/>
      <c r="P182" s="608"/>
      <c r="Q182" s="608"/>
      <c r="R182" s="608"/>
      <c r="S182" s="142" t="s">
        <v>92</v>
      </c>
      <c r="T182" s="564"/>
      <c r="U182" s="565"/>
      <c r="V182" s="565"/>
      <c r="W182" s="565"/>
      <c r="X182" s="565"/>
      <c r="Y182" s="565"/>
      <c r="Z182" s="565"/>
      <c r="AA182" s="565"/>
      <c r="AB182" s="566"/>
      <c r="AF182" s="609"/>
      <c r="AG182" s="609"/>
      <c r="AH182" s="609"/>
      <c r="AI182" s="609"/>
      <c r="AJ182" s="618" t="s">
        <v>150</v>
      </c>
      <c r="AK182" s="619"/>
      <c r="AL182" s="619"/>
      <c r="AM182" s="619"/>
      <c r="AN182" s="619"/>
      <c r="AO182" s="619"/>
      <c r="AP182" s="619"/>
      <c r="AQ182" s="619"/>
      <c r="AR182" s="620"/>
      <c r="AS182" s="616"/>
      <c r="AT182" s="617"/>
      <c r="AU182" s="617"/>
      <c r="AV182" s="617"/>
      <c r="AW182" s="617"/>
      <c r="AX182" s="245" t="s">
        <v>92</v>
      </c>
      <c r="AY182" s="618"/>
      <c r="AZ182" s="619"/>
      <c r="BA182" s="619"/>
      <c r="BB182" s="619"/>
      <c r="BC182" s="619"/>
      <c r="BD182" s="619"/>
      <c r="BE182" s="619"/>
      <c r="BF182" s="619"/>
      <c r="BG182" s="620"/>
    </row>
    <row r="183" spans="1:61" ht="39.950000000000003" customHeight="1" x14ac:dyDescent="0.15">
      <c r="A183" s="679" t="s">
        <v>170</v>
      </c>
      <c r="B183" s="679"/>
      <c r="C183" s="679"/>
      <c r="D183" s="679"/>
      <c r="E183" s="680" t="s">
        <v>150</v>
      </c>
      <c r="F183" s="681"/>
      <c r="G183" s="681"/>
      <c r="H183" s="681"/>
      <c r="I183" s="681"/>
      <c r="J183" s="681"/>
      <c r="K183" s="681"/>
      <c r="L183" s="681"/>
      <c r="M183" s="682"/>
      <c r="N183" s="683">
        <f>SUM(N166:R182)</f>
        <v>0</v>
      </c>
      <c r="O183" s="684"/>
      <c r="P183" s="684"/>
      <c r="Q183" s="684"/>
      <c r="R183" s="684"/>
      <c r="S183" s="143" t="s">
        <v>92</v>
      </c>
      <c r="T183" s="680"/>
      <c r="U183" s="681"/>
      <c r="V183" s="681"/>
      <c r="W183" s="681"/>
      <c r="X183" s="681"/>
      <c r="Y183" s="681"/>
      <c r="Z183" s="681"/>
      <c r="AA183" s="681"/>
      <c r="AB183" s="682"/>
      <c r="AF183" s="739" t="s">
        <v>170</v>
      </c>
      <c r="AG183" s="739"/>
      <c r="AH183" s="739"/>
      <c r="AI183" s="739"/>
      <c r="AJ183" s="618" t="s">
        <v>150</v>
      </c>
      <c r="AK183" s="619"/>
      <c r="AL183" s="619"/>
      <c r="AM183" s="619"/>
      <c r="AN183" s="619"/>
      <c r="AO183" s="619"/>
      <c r="AP183" s="619"/>
      <c r="AQ183" s="619"/>
      <c r="AR183" s="620"/>
      <c r="AS183" s="616">
        <f>SUM(AS166:AW182)</f>
        <v>915200</v>
      </c>
      <c r="AT183" s="617"/>
      <c r="AU183" s="617"/>
      <c r="AV183" s="617"/>
      <c r="AW183" s="617"/>
      <c r="AX183" s="244" t="s">
        <v>92</v>
      </c>
      <c r="AY183" s="618"/>
      <c r="AZ183" s="619"/>
      <c r="BA183" s="619"/>
      <c r="BB183" s="619"/>
      <c r="BC183" s="619"/>
      <c r="BD183" s="619"/>
      <c r="BE183" s="619"/>
      <c r="BF183" s="619"/>
      <c r="BG183" s="620"/>
    </row>
    <row r="184" spans="1:61" ht="17.25" x14ac:dyDescent="0.15">
      <c r="A184" s="102" t="s">
        <v>171</v>
      </c>
      <c r="B184" s="102"/>
      <c r="C184" s="102"/>
      <c r="D184" s="102"/>
      <c r="E184" s="102"/>
      <c r="F184" s="102"/>
      <c r="G184" s="102"/>
      <c r="H184" s="102"/>
      <c r="I184" s="102"/>
      <c r="J184" s="102"/>
      <c r="K184" s="102"/>
      <c r="L184" s="102"/>
      <c r="M184" s="102"/>
      <c r="N184" s="102"/>
      <c r="O184" s="102"/>
      <c r="P184" s="102"/>
      <c r="Q184" s="102"/>
      <c r="R184" s="102"/>
      <c r="S184" s="144"/>
      <c r="T184" s="102"/>
      <c r="U184" s="102"/>
      <c r="V184" s="102"/>
      <c r="W184" s="102"/>
      <c r="X184" s="102"/>
      <c r="Y184" s="102"/>
      <c r="Z184" s="102"/>
      <c r="AA184" s="102"/>
      <c r="AF184" s="2" t="s">
        <v>171</v>
      </c>
      <c r="AG184" s="2"/>
      <c r="AH184" s="2"/>
      <c r="AI184" s="2"/>
      <c r="AJ184" s="2"/>
      <c r="AK184" s="2"/>
      <c r="AL184" s="2"/>
      <c r="AM184" s="2"/>
      <c r="AN184" s="2"/>
      <c r="AO184" s="2"/>
      <c r="AP184" s="2"/>
      <c r="AQ184" s="2"/>
      <c r="AR184" s="2"/>
      <c r="AS184" s="2"/>
      <c r="AT184" s="2"/>
      <c r="AU184" s="2"/>
      <c r="AV184" s="2"/>
      <c r="AW184" s="2"/>
      <c r="AX184" s="28"/>
      <c r="AY184" s="2"/>
      <c r="AZ184" s="2"/>
      <c r="BA184" s="2"/>
      <c r="BB184" s="2"/>
      <c r="BC184" s="2"/>
      <c r="BD184" s="2"/>
      <c r="BE184" s="2"/>
      <c r="BF184" s="2"/>
    </row>
    <row r="185" spans="1:61" ht="17.25" x14ac:dyDescent="0.15">
      <c r="A185" s="102" t="s">
        <v>172</v>
      </c>
      <c r="B185" s="102"/>
      <c r="C185" s="102"/>
      <c r="D185" s="102"/>
      <c r="E185" s="102"/>
      <c r="F185" s="102"/>
      <c r="G185" s="102"/>
      <c r="H185" s="102"/>
      <c r="I185" s="102"/>
      <c r="J185" s="102"/>
      <c r="K185" s="102"/>
      <c r="L185" s="102"/>
      <c r="M185" s="102"/>
      <c r="N185" s="102"/>
      <c r="O185" s="102"/>
      <c r="P185" s="102"/>
      <c r="Q185" s="102"/>
      <c r="R185" s="102"/>
      <c r="S185" s="144"/>
      <c r="T185" s="102"/>
      <c r="U185" s="102"/>
      <c r="V185" s="102"/>
      <c r="W185" s="102"/>
      <c r="X185" s="102"/>
      <c r="Y185" s="102"/>
      <c r="Z185" s="102"/>
      <c r="AA185" s="102"/>
      <c r="AF185" s="2" t="s">
        <v>172</v>
      </c>
      <c r="AG185" s="2"/>
      <c r="AH185" s="2"/>
      <c r="AI185" s="2"/>
      <c r="AJ185" s="2"/>
      <c r="AK185" s="2"/>
      <c r="AL185" s="2"/>
      <c r="AM185" s="2"/>
      <c r="AN185" s="2"/>
      <c r="AO185" s="2"/>
      <c r="AP185" s="2"/>
      <c r="AQ185" s="2"/>
      <c r="AR185" s="2"/>
      <c r="AS185" s="2"/>
      <c r="AT185" s="2"/>
      <c r="AU185" s="2"/>
      <c r="AV185" s="2"/>
      <c r="AW185" s="2"/>
      <c r="AX185" s="28"/>
      <c r="AY185" s="2"/>
      <c r="AZ185" s="2"/>
      <c r="BA185" s="2"/>
      <c r="BB185" s="2"/>
      <c r="BC185" s="2"/>
      <c r="BD185" s="2"/>
      <c r="BE185" s="2"/>
      <c r="BF185" s="2"/>
    </row>
    <row r="186" spans="1:61" ht="9.75" customHeight="1" x14ac:dyDescent="0.15"/>
    <row r="187" spans="1:61" x14ac:dyDescent="0.15">
      <c r="A187" s="106" t="s">
        <v>173</v>
      </c>
      <c r="AF187" t="s">
        <v>173</v>
      </c>
    </row>
    <row r="189" spans="1:61" ht="17.25" x14ac:dyDescent="0.15">
      <c r="A189" s="621" t="s">
        <v>174</v>
      </c>
      <c r="B189" s="621"/>
      <c r="C189" s="621"/>
      <c r="D189" s="621"/>
      <c r="E189" s="621"/>
      <c r="F189" s="621"/>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29"/>
      <c r="AF189" s="621" t="s">
        <v>174</v>
      </c>
      <c r="AG189" s="621"/>
      <c r="AH189" s="621"/>
      <c r="AI189" s="621"/>
      <c r="AJ189" s="621"/>
      <c r="AK189" s="621"/>
      <c r="AL189" s="621"/>
      <c r="AM189" s="621"/>
      <c r="AN189" s="621"/>
      <c r="AO189" s="621"/>
      <c r="AP189" s="621"/>
      <c r="AQ189" s="621"/>
      <c r="AR189" s="621"/>
      <c r="AS189" s="621"/>
      <c r="AT189" s="621"/>
      <c r="AU189" s="621"/>
      <c r="AV189" s="621"/>
      <c r="AW189" s="621"/>
      <c r="AX189" s="621"/>
      <c r="AY189" s="621"/>
      <c r="AZ189" s="621"/>
      <c r="BA189" s="621"/>
      <c r="BB189" s="621"/>
      <c r="BC189" s="621"/>
      <c r="BD189" s="621"/>
      <c r="BE189" s="621"/>
      <c r="BF189" s="621"/>
      <c r="BG189" s="621"/>
      <c r="BH189" s="621"/>
      <c r="BI189" s="621"/>
    </row>
    <row r="190" spans="1:61" ht="17.25" x14ac:dyDescent="0.15">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row>
    <row r="191" spans="1:61" ht="17.25" x14ac:dyDescent="0.15">
      <c r="AE191" s="29"/>
    </row>
    <row r="192" spans="1:61" x14ac:dyDescent="0.15">
      <c r="A192" s="102" t="s">
        <v>175</v>
      </c>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2"/>
      <c r="AD192" s="2"/>
      <c r="AF192" s="2" t="s">
        <v>175</v>
      </c>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1:61" ht="18" customHeight="1" x14ac:dyDescent="0.15">
      <c r="A193" s="676" t="s">
        <v>176</v>
      </c>
      <c r="B193" s="677"/>
      <c r="C193" s="677"/>
      <c r="D193" s="677"/>
      <c r="E193" s="677"/>
      <c r="F193" s="677"/>
      <c r="G193" s="677"/>
      <c r="H193" s="677"/>
      <c r="I193" s="677"/>
      <c r="J193" s="677"/>
      <c r="K193" s="677"/>
      <c r="L193" s="677"/>
      <c r="M193" s="677"/>
      <c r="N193" s="676" t="s">
        <v>177</v>
      </c>
      <c r="O193" s="677"/>
      <c r="P193" s="677"/>
      <c r="Q193" s="677"/>
      <c r="R193" s="677"/>
      <c r="S193" s="677"/>
      <c r="T193" s="677"/>
      <c r="U193" s="677"/>
      <c r="V193" s="677"/>
      <c r="W193" s="677"/>
      <c r="X193" s="677"/>
      <c r="Y193" s="677"/>
      <c r="Z193" s="677"/>
      <c r="AA193" s="677"/>
      <c r="AB193" s="678"/>
      <c r="AC193" s="30"/>
      <c r="AD193" s="30"/>
      <c r="AE193" s="2"/>
      <c r="AF193" s="505" t="s">
        <v>176</v>
      </c>
      <c r="AG193" s="506"/>
      <c r="AH193" s="506"/>
      <c r="AI193" s="506"/>
      <c r="AJ193" s="506"/>
      <c r="AK193" s="506"/>
      <c r="AL193" s="506"/>
      <c r="AM193" s="506"/>
      <c r="AN193" s="506"/>
      <c r="AO193" s="506"/>
      <c r="AP193" s="506"/>
      <c r="AQ193" s="506"/>
      <c r="AR193" s="506"/>
      <c r="AS193" s="507"/>
      <c r="AT193" s="278" t="s">
        <v>177</v>
      </c>
      <c r="AU193" s="279"/>
      <c r="AV193" s="279"/>
      <c r="AW193" s="279"/>
      <c r="AX193" s="279"/>
      <c r="AY193" s="279"/>
      <c r="AZ193" s="279"/>
      <c r="BA193" s="279"/>
      <c r="BB193" s="279"/>
      <c r="BC193" s="279"/>
      <c r="BD193" s="279"/>
      <c r="BE193" s="279"/>
      <c r="BF193" s="279"/>
      <c r="BG193" s="279"/>
      <c r="BH193" s="279"/>
      <c r="BI193" s="280"/>
    </row>
    <row r="194" spans="1:61" ht="18" customHeight="1" x14ac:dyDescent="0.15">
      <c r="A194" s="146"/>
      <c r="B194" s="147"/>
      <c r="C194" s="147"/>
      <c r="D194" s="147"/>
      <c r="E194" s="147"/>
      <c r="F194" s="147"/>
      <c r="G194" s="147"/>
      <c r="H194" s="147"/>
      <c r="I194" s="147"/>
      <c r="J194" s="147"/>
      <c r="K194" s="147"/>
      <c r="L194" s="147"/>
      <c r="M194" s="147"/>
      <c r="N194" s="146"/>
      <c r="O194" s="147"/>
      <c r="P194" s="147"/>
      <c r="Q194" s="147"/>
      <c r="R194" s="147"/>
      <c r="S194" s="147"/>
      <c r="T194" s="147"/>
      <c r="U194" s="147"/>
      <c r="V194" s="148"/>
      <c r="W194" s="148"/>
      <c r="X194" s="148"/>
      <c r="Y194" s="148"/>
      <c r="Z194" s="148"/>
      <c r="AA194" s="148"/>
      <c r="AB194" s="149"/>
      <c r="AC194" s="34"/>
      <c r="AD194" s="34"/>
      <c r="AE194" s="246"/>
      <c r="AF194" s="31"/>
      <c r="AG194" s="32"/>
      <c r="AH194" s="32"/>
      <c r="AI194" s="32"/>
      <c r="AJ194" s="32"/>
      <c r="AK194" s="32"/>
      <c r="AL194" s="32"/>
      <c r="AM194" s="32"/>
      <c r="AN194" s="32"/>
      <c r="AO194" s="32"/>
      <c r="AP194" s="32"/>
      <c r="AQ194" s="32"/>
      <c r="AR194" s="32"/>
      <c r="AS194" s="33"/>
      <c r="AT194" s="31"/>
      <c r="AU194" s="32"/>
      <c r="AV194" s="32"/>
      <c r="AW194" s="32"/>
      <c r="AX194" s="32"/>
      <c r="AY194" s="32"/>
      <c r="AZ194" s="32"/>
      <c r="BA194" s="32"/>
      <c r="BB194" s="32"/>
      <c r="BC194" s="32"/>
      <c r="BD194" s="32"/>
      <c r="BE194" s="32"/>
      <c r="BF194" s="32"/>
      <c r="BG194" s="32"/>
      <c r="BH194" s="32"/>
      <c r="BI194" s="33"/>
    </row>
    <row r="195" spans="1:61" ht="18" customHeight="1" x14ac:dyDescent="0.15">
      <c r="A195" s="150"/>
      <c r="B195" s="151" t="s">
        <v>178</v>
      </c>
      <c r="C195" s="151"/>
      <c r="D195" s="151"/>
      <c r="E195" s="151"/>
      <c r="F195" s="151"/>
      <c r="G195" s="151"/>
      <c r="H195" s="151"/>
      <c r="I195" s="151"/>
      <c r="J195" s="151"/>
      <c r="K195" s="151"/>
      <c r="L195" s="151"/>
      <c r="M195" s="151"/>
      <c r="N195" s="150"/>
      <c r="O195" s="151"/>
      <c r="P195" s="151"/>
      <c r="Q195" s="151"/>
      <c r="R195" s="151"/>
      <c r="S195" s="151"/>
      <c r="T195" s="151"/>
      <c r="U195" s="151"/>
      <c r="V195" s="634">
        <f>O222</f>
        <v>0</v>
      </c>
      <c r="W195" s="634"/>
      <c r="X195" s="634"/>
      <c r="Y195" s="634"/>
      <c r="Z195" s="634"/>
      <c r="AA195" s="634"/>
      <c r="AB195" s="152" t="s">
        <v>92</v>
      </c>
      <c r="AC195" s="34"/>
      <c r="AD195" s="34"/>
      <c r="AE195" s="2"/>
      <c r="AF195" s="35"/>
      <c r="AG195" s="2" t="s">
        <v>178</v>
      </c>
      <c r="AH195" s="2"/>
      <c r="AI195" s="2"/>
      <c r="AJ195" s="2"/>
      <c r="AK195" s="2"/>
      <c r="AL195" s="2"/>
      <c r="AM195" s="2"/>
      <c r="AN195" s="2"/>
      <c r="AO195" s="2"/>
      <c r="AP195" s="2"/>
      <c r="AQ195" s="2"/>
      <c r="AR195" s="2"/>
      <c r="AS195" s="36"/>
      <c r="AT195" s="35"/>
      <c r="AU195" s="2"/>
      <c r="AV195" s="2"/>
      <c r="AW195" s="2"/>
      <c r="AX195" s="2"/>
      <c r="AY195" s="2"/>
      <c r="AZ195" s="2"/>
      <c r="BA195" s="2"/>
      <c r="BB195" s="703">
        <f>AU222</f>
        <v>415000</v>
      </c>
      <c r="BC195" s="703"/>
      <c r="BD195" s="703"/>
      <c r="BE195" s="703"/>
      <c r="BF195" s="703"/>
      <c r="BG195" s="703"/>
      <c r="BH195" s="2" t="s">
        <v>92</v>
      </c>
      <c r="BI195" s="36"/>
    </row>
    <row r="196" spans="1:61" ht="18" customHeight="1" x14ac:dyDescent="0.15">
      <c r="A196" s="150"/>
      <c r="B196" s="151"/>
      <c r="C196" s="153"/>
      <c r="D196" s="151"/>
      <c r="E196" s="151"/>
      <c r="F196" s="151"/>
      <c r="G196" s="151"/>
      <c r="H196" s="151"/>
      <c r="I196" s="151"/>
      <c r="J196" s="151"/>
      <c r="K196" s="151"/>
      <c r="L196" s="151"/>
      <c r="M196" s="151"/>
      <c r="N196" s="150"/>
      <c r="O196" s="151"/>
      <c r="P196" s="151"/>
      <c r="Q196" s="151"/>
      <c r="R196" s="151"/>
      <c r="S196" s="151"/>
      <c r="T196" s="151"/>
      <c r="U196" s="151"/>
      <c r="V196" s="154"/>
      <c r="W196" s="154"/>
      <c r="X196" s="154"/>
      <c r="Y196" s="154"/>
      <c r="Z196" s="154"/>
      <c r="AA196" s="154"/>
      <c r="AB196" s="152"/>
      <c r="AC196" s="34"/>
      <c r="AD196" s="34"/>
      <c r="AE196" s="2"/>
      <c r="AF196" s="35"/>
      <c r="AG196" s="2"/>
      <c r="AH196" s="247"/>
      <c r="AI196" s="2"/>
      <c r="AJ196" s="2"/>
      <c r="AK196" s="2"/>
      <c r="AL196" s="2"/>
      <c r="AM196" s="2"/>
      <c r="AN196" s="2"/>
      <c r="AO196" s="2"/>
      <c r="AP196" s="2"/>
      <c r="AQ196" s="2"/>
      <c r="AR196" s="2"/>
      <c r="AS196" s="36"/>
      <c r="AT196" s="35"/>
      <c r="AU196" s="2"/>
      <c r="AV196" s="2"/>
      <c r="AW196" s="2"/>
      <c r="AX196" s="2"/>
      <c r="AY196" s="2"/>
      <c r="AZ196" s="2"/>
      <c r="BA196" s="2"/>
      <c r="BB196" s="364"/>
      <c r="BC196" s="364"/>
      <c r="BD196" s="364"/>
      <c r="BE196" s="364"/>
      <c r="BF196" s="364"/>
      <c r="BG196" s="364"/>
      <c r="BH196" s="2"/>
      <c r="BI196" s="36"/>
    </row>
    <row r="197" spans="1:61" ht="18" customHeight="1" x14ac:dyDescent="0.15">
      <c r="A197" s="150"/>
      <c r="B197" s="151" t="s">
        <v>179</v>
      </c>
      <c r="C197" s="151"/>
      <c r="D197" s="151"/>
      <c r="E197" s="151"/>
      <c r="F197" s="151"/>
      <c r="G197" s="151"/>
      <c r="H197" s="151"/>
      <c r="I197" s="151"/>
      <c r="J197" s="151"/>
      <c r="K197" s="151"/>
      <c r="L197" s="151"/>
      <c r="M197" s="151"/>
      <c r="N197" s="150"/>
      <c r="O197" s="151"/>
      <c r="P197" s="151"/>
      <c r="Q197" s="151"/>
      <c r="R197" s="151"/>
      <c r="S197" s="151"/>
      <c r="T197" s="67"/>
      <c r="U197" s="67"/>
      <c r="V197" s="634">
        <f>V201-V195</f>
        <v>0</v>
      </c>
      <c r="W197" s="634"/>
      <c r="X197" s="634"/>
      <c r="Y197" s="634"/>
      <c r="Z197" s="634"/>
      <c r="AA197" s="634"/>
      <c r="AB197" s="152" t="s">
        <v>92</v>
      </c>
      <c r="AC197" s="34"/>
      <c r="AD197" s="34"/>
      <c r="AE197" s="2"/>
      <c r="AF197" s="35"/>
      <c r="AG197" s="2" t="s">
        <v>179</v>
      </c>
      <c r="AH197" s="2"/>
      <c r="AI197" s="2"/>
      <c r="AJ197" s="2"/>
      <c r="AK197" s="2"/>
      <c r="AL197" s="2"/>
      <c r="AM197" s="2"/>
      <c r="AN197" s="2"/>
      <c r="AO197" s="2"/>
      <c r="AP197" s="2"/>
      <c r="AQ197" s="2"/>
      <c r="AR197" s="2"/>
      <c r="AS197" s="36"/>
      <c r="AT197" s="35"/>
      <c r="AU197" s="2"/>
      <c r="AV197" s="2"/>
      <c r="AW197" s="2"/>
      <c r="AX197" s="2"/>
      <c r="AY197" s="2"/>
      <c r="AZ197" s="2"/>
      <c r="BA197" s="2"/>
      <c r="BB197" s="703">
        <f>BB201-BB195</f>
        <v>500200</v>
      </c>
      <c r="BC197" s="703"/>
      <c r="BD197" s="703"/>
      <c r="BE197" s="703"/>
      <c r="BF197" s="703"/>
      <c r="BG197" s="703"/>
      <c r="BH197" s="2" t="s">
        <v>92</v>
      </c>
      <c r="BI197" s="36"/>
    </row>
    <row r="198" spans="1:61" ht="18" customHeight="1" x14ac:dyDescent="0.15">
      <c r="A198" s="150"/>
      <c r="B198" s="151"/>
      <c r="C198" s="153"/>
      <c r="D198" s="151"/>
      <c r="E198" s="151"/>
      <c r="F198" s="151"/>
      <c r="G198" s="151"/>
      <c r="H198" s="151"/>
      <c r="I198" s="151"/>
      <c r="J198" s="151"/>
      <c r="K198" s="151"/>
      <c r="L198" s="151"/>
      <c r="M198" s="151"/>
      <c r="N198" s="150"/>
      <c r="O198" s="151"/>
      <c r="P198" s="151"/>
      <c r="Q198" s="151"/>
      <c r="R198" s="151"/>
      <c r="S198" s="151"/>
      <c r="T198" s="155"/>
      <c r="U198" s="155"/>
      <c r="V198" s="156"/>
      <c r="W198" s="156"/>
      <c r="X198" s="156"/>
      <c r="Y198" s="156"/>
      <c r="Z198" s="156"/>
      <c r="AA198" s="156"/>
      <c r="AB198" s="152"/>
      <c r="AC198" s="34"/>
      <c r="AD198" s="34"/>
      <c r="AE198" s="2"/>
      <c r="AF198" s="35"/>
      <c r="AG198" s="2"/>
      <c r="AH198" s="247"/>
      <c r="AI198" s="2"/>
      <c r="AJ198" s="2"/>
      <c r="AK198" s="2"/>
      <c r="AL198" s="2"/>
      <c r="AM198" s="2"/>
      <c r="AN198" s="2"/>
      <c r="AO198" s="2"/>
      <c r="AP198" s="2"/>
      <c r="AQ198" s="2"/>
      <c r="AR198" s="2"/>
      <c r="AS198" s="36"/>
      <c r="AT198" s="35"/>
      <c r="AU198" s="2"/>
      <c r="AV198" s="2"/>
      <c r="AW198" s="2"/>
      <c r="AX198" s="2"/>
      <c r="AY198" s="2"/>
      <c r="AZ198" s="2"/>
      <c r="BA198" s="2"/>
      <c r="BB198" s="82"/>
      <c r="BC198" s="82"/>
      <c r="BD198" s="82"/>
      <c r="BE198" s="82"/>
      <c r="BF198" s="82"/>
      <c r="BG198" s="82"/>
      <c r="BH198" s="2"/>
      <c r="BI198" s="36"/>
    </row>
    <row r="199" spans="1:61" ht="18" customHeight="1" x14ac:dyDescent="0.15">
      <c r="A199" s="150"/>
      <c r="B199" s="151" t="s">
        <v>180</v>
      </c>
      <c r="C199" s="151"/>
      <c r="D199" s="151"/>
      <c r="E199" s="151"/>
      <c r="F199" s="151"/>
      <c r="G199" s="151"/>
      <c r="H199" s="151"/>
      <c r="I199" s="151"/>
      <c r="J199" s="151"/>
      <c r="K199" s="151"/>
      <c r="L199" s="151"/>
      <c r="M199" s="151"/>
      <c r="N199" s="150"/>
      <c r="O199" s="151"/>
      <c r="P199" s="151"/>
      <c r="Q199" s="151"/>
      <c r="R199" s="151"/>
      <c r="S199" s="151"/>
      <c r="T199" s="67"/>
      <c r="U199" s="67"/>
      <c r="V199" s="671"/>
      <c r="W199" s="671"/>
      <c r="X199" s="671"/>
      <c r="Y199" s="671"/>
      <c r="Z199" s="671"/>
      <c r="AA199" s="671"/>
      <c r="AB199" s="152" t="s">
        <v>92</v>
      </c>
      <c r="AC199" s="34"/>
      <c r="AD199" s="34"/>
      <c r="AE199" s="2"/>
      <c r="AF199" s="35"/>
      <c r="AG199" s="2" t="s">
        <v>180</v>
      </c>
      <c r="AH199" s="2"/>
      <c r="AI199" s="2"/>
      <c r="AJ199" s="2"/>
      <c r="AK199" s="2"/>
      <c r="AL199" s="2"/>
      <c r="AM199" s="2"/>
      <c r="AN199" s="2"/>
      <c r="AO199" s="2"/>
      <c r="AP199" s="2"/>
      <c r="AQ199" s="2"/>
      <c r="AR199" s="2"/>
      <c r="AS199" s="36"/>
      <c r="AT199" s="35"/>
      <c r="AU199" s="2"/>
      <c r="AV199" s="2"/>
      <c r="AW199" s="2"/>
      <c r="AX199" s="2"/>
      <c r="AY199" s="2"/>
      <c r="AZ199" s="2"/>
      <c r="BA199" s="2"/>
      <c r="BB199" s="704"/>
      <c r="BC199" s="704"/>
      <c r="BD199" s="704"/>
      <c r="BE199" s="704"/>
      <c r="BF199" s="704"/>
      <c r="BG199" s="704"/>
      <c r="BH199" s="2" t="s">
        <v>92</v>
      </c>
      <c r="BI199" s="36"/>
    </row>
    <row r="200" spans="1:61" ht="18" customHeight="1" x14ac:dyDescent="0.15">
      <c r="A200" s="150"/>
      <c r="B200" s="151"/>
      <c r="C200" s="151"/>
      <c r="D200" s="151"/>
      <c r="E200" s="151"/>
      <c r="F200" s="151"/>
      <c r="G200" s="151"/>
      <c r="H200" s="151"/>
      <c r="I200" s="151"/>
      <c r="J200" s="151"/>
      <c r="K200" s="151"/>
      <c r="L200" s="151"/>
      <c r="M200" s="151"/>
      <c r="N200" s="150"/>
      <c r="O200" s="151"/>
      <c r="P200" s="151"/>
      <c r="Q200" s="151"/>
      <c r="R200" s="151"/>
      <c r="S200" s="151"/>
      <c r="T200" s="155"/>
      <c r="U200" s="155"/>
      <c r="V200" s="156"/>
      <c r="W200" s="156"/>
      <c r="X200" s="156"/>
      <c r="Y200" s="156"/>
      <c r="Z200" s="156"/>
      <c r="AA200" s="156"/>
      <c r="AB200" s="152"/>
      <c r="AC200" s="34"/>
      <c r="AD200" s="34"/>
      <c r="AE200" s="2"/>
      <c r="AF200" s="35"/>
      <c r="AG200" s="2"/>
      <c r="AH200" s="2"/>
      <c r="AI200" s="2"/>
      <c r="AJ200" s="2"/>
      <c r="AK200" s="2"/>
      <c r="AL200" s="2"/>
      <c r="AM200" s="2"/>
      <c r="AN200" s="2"/>
      <c r="AO200" s="2"/>
      <c r="AP200" s="2"/>
      <c r="AQ200" s="2"/>
      <c r="AR200" s="2"/>
      <c r="AS200" s="36"/>
      <c r="AT200" s="35"/>
      <c r="AU200" s="2"/>
      <c r="AV200" s="2"/>
      <c r="AW200" s="2"/>
      <c r="AX200" s="2"/>
      <c r="AY200" s="2"/>
      <c r="AZ200" s="2"/>
      <c r="BA200" s="2"/>
      <c r="BB200" s="82"/>
      <c r="BC200" s="82"/>
      <c r="BD200" s="82"/>
      <c r="BE200" s="82"/>
      <c r="BF200" s="82"/>
      <c r="BG200" s="82"/>
      <c r="BH200" s="2"/>
      <c r="BI200" s="36"/>
    </row>
    <row r="201" spans="1:61" ht="18" customHeight="1" x14ac:dyDescent="0.15">
      <c r="A201" s="150"/>
      <c r="B201" s="151"/>
      <c r="C201" s="151"/>
      <c r="D201" s="151"/>
      <c r="E201" s="151"/>
      <c r="F201" s="151"/>
      <c r="G201" s="151" t="s">
        <v>170</v>
      </c>
      <c r="H201" s="102"/>
      <c r="I201" s="151"/>
      <c r="J201" s="151"/>
      <c r="K201" s="151"/>
      <c r="L201" s="151"/>
      <c r="M201" s="151"/>
      <c r="N201" s="150"/>
      <c r="O201" s="151"/>
      <c r="P201" s="151"/>
      <c r="Q201" s="151"/>
      <c r="R201" s="151"/>
      <c r="S201" s="151"/>
      <c r="T201" s="67"/>
      <c r="U201" s="67"/>
      <c r="V201" s="634">
        <f>W219</f>
        <v>0</v>
      </c>
      <c r="W201" s="634"/>
      <c r="X201" s="634"/>
      <c r="Y201" s="634"/>
      <c r="Z201" s="634"/>
      <c r="AA201" s="634"/>
      <c r="AB201" s="152" t="s">
        <v>92</v>
      </c>
      <c r="AC201" s="34"/>
      <c r="AD201" s="34"/>
      <c r="AE201" s="2"/>
      <c r="AF201" s="35"/>
      <c r="AG201" s="2"/>
      <c r="AH201" s="2"/>
      <c r="AI201" s="2"/>
      <c r="AJ201" s="2"/>
      <c r="AK201" s="2"/>
      <c r="AL201" s="2" t="s">
        <v>170</v>
      </c>
      <c r="AM201" s="2"/>
      <c r="AN201" s="2"/>
      <c r="AO201" s="2"/>
      <c r="AP201" s="2"/>
      <c r="AQ201" s="2"/>
      <c r="AR201" s="2"/>
      <c r="AS201" s="36"/>
      <c r="AT201" s="35"/>
      <c r="AU201" s="2"/>
      <c r="AV201" s="2"/>
      <c r="AW201" s="2"/>
      <c r="AX201" s="2"/>
      <c r="AY201" s="2"/>
      <c r="AZ201" s="2"/>
      <c r="BA201" s="2"/>
      <c r="BB201" s="703">
        <f>BD219</f>
        <v>915200</v>
      </c>
      <c r="BC201" s="703"/>
      <c r="BD201" s="703"/>
      <c r="BE201" s="703"/>
      <c r="BF201" s="703"/>
      <c r="BG201" s="703"/>
      <c r="BH201" s="2" t="s">
        <v>92</v>
      </c>
      <c r="BI201" s="36"/>
    </row>
    <row r="202" spans="1:61" ht="18" customHeight="1" x14ac:dyDescent="0.15">
      <c r="A202" s="157"/>
      <c r="B202" s="158"/>
      <c r="C202" s="158"/>
      <c r="D202" s="158"/>
      <c r="E202" s="158"/>
      <c r="F202" s="158"/>
      <c r="G202" s="159" t="s">
        <v>181</v>
      </c>
      <c r="H202" s="158"/>
      <c r="I202" s="158"/>
      <c r="J202" s="158"/>
      <c r="K202" s="158"/>
      <c r="L202" s="158"/>
      <c r="M202" s="157"/>
      <c r="N202" s="160"/>
      <c r="O202" s="158"/>
      <c r="P202" s="158"/>
      <c r="Q202" s="158"/>
      <c r="R202" s="158"/>
      <c r="S202" s="158"/>
      <c r="T202" s="158"/>
      <c r="U202" s="158"/>
      <c r="V202" s="158"/>
      <c r="W202" s="158"/>
      <c r="X202" s="158"/>
      <c r="Y202" s="158"/>
      <c r="Z202" s="158"/>
      <c r="AA202" s="158"/>
      <c r="AB202" s="161"/>
      <c r="AC202" s="34"/>
      <c r="AD202" s="34"/>
      <c r="AE202" s="2"/>
      <c r="AF202" s="40"/>
      <c r="AG202" s="41"/>
      <c r="AH202" s="41"/>
      <c r="AI202" s="41"/>
      <c r="AJ202" s="41"/>
      <c r="AK202" s="41"/>
      <c r="AL202" s="41"/>
      <c r="AM202" s="42" t="s">
        <v>181</v>
      </c>
      <c r="AN202" s="41"/>
      <c r="AO202" s="41"/>
      <c r="AP202" s="41"/>
      <c r="AQ202" s="41"/>
      <c r="AR202" s="41"/>
      <c r="AS202" s="43"/>
      <c r="AT202" s="40"/>
      <c r="AU202" s="41"/>
      <c r="AV202" s="41"/>
      <c r="AW202" s="41"/>
      <c r="AX202" s="41"/>
      <c r="AY202" s="41"/>
      <c r="AZ202" s="41"/>
      <c r="BA202" s="41"/>
      <c r="BB202" s="41"/>
      <c r="BC202" s="41"/>
      <c r="BD202" s="41"/>
      <c r="BE202" s="41"/>
      <c r="BF202" s="41"/>
      <c r="BG202" s="41"/>
      <c r="BH202" s="41"/>
      <c r="BI202" s="43"/>
    </row>
    <row r="203" spans="1:61" x14ac:dyDescent="0.1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1:61" ht="20.100000000000001" customHeight="1" x14ac:dyDescent="0.15">
      <c r="A204" s="102" t="s">
        <v>182</v>
      </c>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2"/>
      <c r="AD204" s="2"/>
      <c r="AE204" s="2"/>
      <c r="AF204" s="2" t="s">
        <v>182</v>
      </c>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row r="205" spans="1:61" ht="20.100000000000001" customHeight="1" x14ac:dyDescent="0.15">
      <c r="A205" s="102">
        <v>2</v>
      </c>
      <c r="B205" s="102" t="s">
        <v>183</v>
      </c>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2"/>
      <c r="AD205" s="2"/>
      <c r="AE205" s="2"/>
      <c r="AF205" s="2">
        <v>2</v>
      </c>
      <c r="AG205" s="2" t="s">
        <v>183</v>
      </c>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row>
    <row r="206" spans="1:61" ht="20.100000000000001" customHeight="1" x14ac:dyDescent="0.15">
      <c r="A206" s="641" t="s">
        <v>184</v>
      </c>
      <c r="B206" s="642"/>
      <c r="C206" s="642"/>
      <c r="D206" s="642"/>
      <c r="E206" s="642"/>
      <c r="F206" s="642"/>
      <c r="G206" s="642"/>
      <c r="H206" s="642"/>
      <c r="I206" s="642"/>
      <c r="J206" s="642"/>
      <c r="K206" s="642"/>
      <c r="L206" s="643"/>
      <c r="M206" s="548" t="s">
        <v>320</v>
      </c>
      <c r="N206" s="463"/>
      <c r="O206" s="463"/>
      <c r="P206" s="463"/>
      <c r="Q206" s="463"/>
      <c r="R206" s="463"/>
      <c r="S206" s="463"/>
      <c r="T206" s="463"/>
      <c r="U206" s="548" t="s">
        <v>321</v>
      </c>
      <c r="V206" s="463"/>
      <c r="W206" s="463"/>
      <c r="X206" s="463"/>
      <c r="Y206" s="463"/>
      <c r="Z206" s="463"/>
      <c r="AA206" s="463"/>
      <c r="AB206" s="463"/>
      <c r="AC206" s="44"/>
      <c r="AD206" s="44"/>
      <c r="AE206" s="2"/>
      <c r="AF206" s="705" t="s">
        <v>184</v>
      </c>
      <c r="AG206" s="706"/>
      <c r="AH206" s="706"/>
      <c r="AI206" s="706"/>
      <c r="AJ206" s="706"/>
      <c r="AK206" s="706"/>
      <c r="AL206" s="706"/>
      <c r="AM206" s="706"/>
      <c r="AN206" s="706"/>
      <c r="AO206" s="706"/>
      <c r="AP206" s="706"/>
      <c r="AQ206" s="706"/>
      <c r="AR206" s="707"/>
      <c r="AS206" s="714" t="s">
        <v>185</v>
      </c>
      <c r="AT206" s="715"/>
      <c r="AU206" s="715"/>
      <c r="AV206" s="715"/>
      <c r="AW206" s="715"/>
      <c r="AX206" s="715"/>
      <c r="AY206" s="715"/>
      <c r="AZ206" s="716"/>
      <c r="BA206" s="714" t="s">
        <v>186</v>
      </c>
      <c r="BB206" s="715"/>
      <c r="BC206" s="715"/>
      <c r="BD206" s="715"/>
      <c r="BE206" s="715"/>
      <c r="BF206" s="715"/>
      <c r="BG206" s="715"/>
      <c r="BH206" s="715"/>
      <c r="BI206" s="716"/>
    </row>
    <row r="207" spans="1:61" ht="20.100000000000001" customHeight="1" x14ac:dyDescent="0.15">
      <c r="A207" s="644"/>
      <c r="B207" s="645"/>
      <c r="C207" s="645"/>
      <c r="D207" s="645"/>
      <c r="E207" s="645"/>
      <c r="F207" s="645"/>
      <c r="G207" s="645"/>
      <c r="H207" s="645"/>
      <c r="I207" s="645"/>
      <c r="J207" s="645"/>
      <c r="K207" s="645"/>
      <c r="L207" s="646"/>
      <c r="M207" s="463"/>
      <c r="N207" s="463"/>
      <c r="O207" s="463"/>
      <c r="P207" s="463"/>
      <c r="Q207" s="463"/>
      <c r="R207" s="463"/>
      <c r="S207" s="463"/>
      <c r="T207" s="463"/>
      <c r="U207" s="463"/>
      <c r="V207" s="463"/>
      <c r="W207" s="463"/>
      <c r="X207" s="463"/>
      <c r="Y207" s="463"/>
      <c r="Z207" s="463"/>
      <c r="AA207" s="463"/>
      <c r="AB207" s="463"/>
      <c r="AC207" s="44"/>
      <c r="AD207" s="44"/>
      <c r="AE207" s="296"/>
      <c r="AF207" s="708"/>
      <c r="AG207" s="709"/>
      <c r="AH207" s="709"/>
      <c r="AI207" s="709"/>
      <c r="AJ207" s="709"/>
      <c r="AK207" s="709"/>
      <c r="AL207" s="709"/>
      <c r="AM207" s="709"/>
      <c r="AN207" s="709"/>
      <c r="AO207" s="709"/>
      <c r="AP207" s="709"/>
      <c r="AQ207" s="709"/>
      <c r="AR207" s="710"/>
      <c r="AS207" s="717"/>
      <c r="AT207" s="718"/>
      <c r="AU207" s="718"/>
      <c r="AV207" s="718"/>
      <c r="AW207" s="718"/>
      <c r="AX207" s="718"/>
      <c r="AY207" s="718"/>
      <c r="AZ207" s="719"/>
      <c r="BA207" s="717"/>
      <c r="BB207" s="718"/>
      <c r="BC207" s="718"/>
      <c r="BD207" s="718"/>
      <c r="BE207" s="718"/>
      <c r="BF207" s="718"/>
      <c r="BG207" s="718"/>
      <c r="BH207" s="718"/>
      <c r="BI207" s="719"/>
    </row>
    <row r="208" spans="1:61" ht="20.100000000000001" customHeight="1" x14ac:dyDescent="0.15">
      <c r="A208" s="647"/>
      <c r="B208" s="648"/>
      <c r="C208" s="648"/>
      <c r="D208" s="648"/>
      <c r="E208" s="648"/>
      <c r="F208" s="648"/>
      <c r="G208" s="648"/>
      <c r="H208" s="648"/>
      <c r="I208" s="648"/>
      <c r="J208" s="648"/>
      <c r="K208" s="648"/>
      <c r="L208" s="649"/>
      <c r="M208" s="463"/>
      <c r="N208" s="463"/>
      <c r="O208" s="463"/>
      <c r="P208" s="463"/>
      <c r="Q208" s="463"/>
      <c r="R208" s="463"/>
      <c r="S208" s="463"/>
      <c r="T208" s="463"/>
      <c r="U208" s="463"/>
      <c r="V208" s="463"/>
      <c r="W208" s="463"/>
      <c r="X208" s="463"/>
      <c r="Y208" s="463"/>
      <c r="Z208" s="463"/>
      <c r="AA208" s="463"/>
      <c r="AB208" s="463"/>
      <c r="AC208" s="44"/>
      <c r="AD208" s="44"/>
      <c r="AE208" s="296"/>
      <c r="AF208" s="711"/>
      <c r="AG208" s="712"/>
      <c r="AH208" s="712"/>
      <c r="AI208" s="712"/>
      <c r="AJ208" s="712"/>
      <c r="AK208" s="712"/>
      <c r="AL208" s="712"/>
      <c r="AM208" s="712"/>
      <c r="AN208" s="712"/>
      <c r="AO208" s="712"/>
      <c r="AP208" s="712"/>
      <c r="AQ208" s="712"/>
      <c r="AR208" s="713"/>
      <c r="AS208" s="720"/>
      <c r="AT208" s="721"/>
      <c r="AU208" s="721"/>
      <c r="AV208" s="721"/>
      <c r="AW208" s="721"/>
      <c r="AX208" s="721"/>
      <c r="AY208" s="721"/>
      <c r="AZ208" s="722"/>
      <c r="BA208" s="720"/>
      <c r="BB208" s="721"/>
      <c r="BC208" s="721"/>
      <c r="BD208" s="721"/>
      <c r="BE208" s="721"/>
      <c r="BF208" s="721"/>
      <c r="BG208" s="721"/>
      <c r="BH208" s="721"/>
      <c r="BI208" s="722"/>
    </row>
    <row r="209" spans="1:61" ht="20.100000000000001" customHeight="1" x14ac:dyDescent="0.15">
      <c r="A209" s="672" t="s">
        <v>156</v>
      </c>
      <c r="B209" s="673"/>
      <c r="C209" s="673"/>
      <c r="D209" s="673"/>
      <c r="E209" s="673"/>
      <c r="F209" s="673"/>
      <c r="G209" s="673"/>
      <c r="H209" s="673"/>
      <c r="I209" s="673"/>
      <c r="J209" s="673"/>
      <c r="K209" s="162"/>
      <c r="L209" s="163"/>
      <c r="M209" s="164"/>
      <c r="N209" s="165"/>
      <c r="O209" s="165"/>
      <c r="P209" s="165"/>
      <c r="Q209" s="165"/>
      <c r="R209" s="165"/>
      <c r="S209" s="165"/>
      <c r="T209" s="166"/>
      <c r="U209" s="90" t="s">
        <v>187</v>
      </c>
      <c r="V209" s="49"/>
      <c r="W209" s="633"/>
      <c r="X209" s="633"/>
      <c r="Y209" s="633"/>
      <c r="Z209" s="633"/>
      <c r="AA209" s="50" t="s">
        <v>188</v>
      </c>
      <c r="AB209" s="152"/>
      <c r="AC209" s="2"/>
      <c r="AD209" s="7"/>
      <c r="AE209" s="296"/>
      <c r="AF209" s="740" t="s">
        <v>156</v>
      </c>
      <c r="AG209" s="741"/>
      <c r="AH209" s="741"/>
      <c r="AI209" s="741"/>
      <c r="AJ209" s="741"/>
      <c r="AK209" s="741"/>
      <c r="AL209" s="741"/>
      <c r="AM209" s="741"/>
      <c r="AN209" s="741"/>
      <c r="AO209" s="741"/>
      <c r="AP209" s="248"/>
      <c r="AQ209" s="248"/>
      <c r="AR209" s="249"/>
      <c r="AS209" s="250"/>
      <c r="AT209" s="251"/>
      <c r="AU209" s="251"/>
      <c r="AV209" s="251"/>
      <c r="AW209" s="251"/>
      <c r="AX209" s="251"/>
      <c r="AY209" s="251"/>
      <c r="AZ209" s="252"/>
      <c r="BA209" s="273"/>
      <c r="BB209" s="253" t="s">
        <v>187</v>
      </c>
      <c r="BC209" s="274"/>
      <c r="BD209" s="698">
        <f>+AS166</f>
        <v>110000</v>
      </c>
      <c r="BE209" s="698"/>
      <c r="BF209" s="698"/>
      <c r="BG209" s="698"/>
      <c r="BH209" s="289" t="s">
        <v>188</v>
      </c>
      <c r="BI209" s="254"/>
    </row>
    <row r="210" spans="1:61" ht="20.100000000000001" customHeight="1" x14ac:dyDescent="0.15">
      <c r="A210" s="674"/>
      <c r="B210" s="675"/>
      <c r="C210" s="675"/>
      <c r="D210" s="675"/>
      <c r="E210" s="675"/>
      <c r="F210" s="675"/>
      <c r="G210" s="675"/>
      <c r="H210" s="675"/>
      <c r="I210" s="675"/>
      <c r="J210" s="675"/>
      <c r="K210" s="167"/>
      <c r="L210" s="168"/>
      <c r="M210" s="54"/>
      <c r="N210" s="55"/>
      <c r="O210" s="627">
        <f>ROUNDDOWN(W210/2,0)</f>
        <v>0</v>
      </c>
      <c r="P210" s="627"/>
      <c r="Q210" s="627"/>
      <c r="R210" s="627"/>
      <c r="S210" s="169" t="s">
        <v>92</v>
      </c>
      <c r="T210" s="57"/>
      <c r="U210" s="54"/>
      <c r="V210" s="55"/>
      <c r="W210" s="627">
        <f>INT(W209*100/110)</f>
        <v>0</v>
      </c>
      <c r="X210" s="627"/>
      <c r="Y210" s="627"/>
      <c r="Z210" s="627"/>
      <c r="AA210" s="56" t="s">
        <v>92</v>
      </c>
      <c r="AB210" s="161"/>
      <c r="AC210" s="2"/>
      <c r="AD210" s="7"/>
      <c r="AE210" s="7"/>
      <c r="AF210" s="742"/>
      <c r="AG210" s="743"/>
      <c r="AH210" s="743"/>
      <c r="AI210" s="743"/>
      <c r="AJ210" s="743"/>
      <c r="AK210" s="743"/>
      <c r="AL210" s="743"/>
      <c r="AM210" s="743"/>
      <c r="AN210" s="743"/>
      <c r="AO210" s="743"/>
      <c r="AP210" s="255"/>
      <c r="AQ210" s="255"/>
      <c r="AR210" s="256"/>
      <c r="AS210" s="40"/>
      <c r="AT210" s="41"/>
      <c r="AU210" s="723">
        <f>ROUNDDOWN(BD210/2,0)</f>
        <v>50000</v>
      </c>
      <c r="AV210" s="723"/>
      <c r="AW210" s="723"/>
      <c r="AX210" s="723"/>
      <c r="AY210" s="257" t="s">
        <v>92</v>
      </c>
      <c r="AZ210" s="43"/>
      <c r="BA210" s="275"/>
      <c r="BB210" s="276"/>
      <c r="BC210" s="276"/>
      <c r="BD210" s="696">
        <f>INT(BD209*100/110)</f>
        <v>100000</v>
      </c>
      <c r="BE210" s="696"/>
      <c r="BF210" s="696"/>
      <c r="BG210" s="696"/>
      <c r="BH210" s="290" t="s">
        <v>92</v>
      </c>
      <c r="BI210" s="277"/>
    </row>
    <row r="211" spans="1:61" ht="20.100000000000001" customHeight="1" x14ac:dyDescent="0.15">
      <c r="A211" s="629" t="s">
        <v>322</v>
      </c>
      <c r="B211" s="630"/>
      <c r="C211" s="630"/>
      <c r="D211" s="630"/>
      <c r="E211" s="630"/>
      <c r="F211" s="630"/>
      <c r="G211" s="630"/>
      <c r="H211" s="630"/>
      <c r="I211" s="630"/>
      <c r="J211" s="630"/>
      <c r="K211" s="170"/>
      <c r="L211" s="142"/>
      <c r="M211" s="164"/>
      <c r="N211" s="165"/>
      <c r="O211" s="93"/>
      <c r="P211" s="93"/>
      <c r="Q211" s="93"/>
      <c r="R211" s="93"/>
      <c r="S211" s="165"/>
      <c r="T211" s="166"/>
      <c r="U211" s="90" t="s">
        <v>187</v>
      </c>
      <c r="V211" s="49"/>
      <c r="W211" s="633"/>
      <c r="X211" s="633"/>
      <c r="Y211" s="633"/>
      <c r="Z211" s="633"/>
      <c r="AA211" s="50" t="s">
        <v>188</v>
      </c>
      <c r="AB211" s="152"/>
      <c r="AC211" s="2"/>
      <c r="AD211" s="2"/>
      <c r="AE211" s="7"/>
      <c r="AF211" s="635" t="s">
        <v>322</v>
      </c>
      <c r="AG211" s="636"/>
      <c r="AH211" s="636"/>
      <c r="AI211" s="636"/>
      <c r="AJ211" s="636"/>
      <c r="AK211" s="636"/>
      <c r="AL211" s="636"/>
      <c r="AM211" s="636"/>
      <c r="AN211" s="636"/>
      <c r="AO211" s="636"/>
      <c r="AP211" s="636"/>
      <c r="AQ211" s="636"/>
      <c r="AR211" s="637"/>
      <c r="AS211" s="250"/>
      <c r="AT211" s="258" t="s">
        <v>190</v>
      </c>
      <c r="AU211" s="251"/>
      <c r="AV211" s="251"/>
      <c r="AW211" s="251"/>
      <c r="AX211" s="251"/>
      <c r="AY211" s="251"/>
      <c r="AZ211" s="252"/>
      <c r="BA211" s="273"/>
      <c r="BB211" s="253" t="s">
        <v>187</v>
      </c>
      <c r="BC211" s="274"/>
      <c r="BD211" s="698">
        <f>SUM(AS169:AW172)</f>
        <v>420200</v>
      </c>
      <c r="BE211" s="698"/>
      <c r="BF211" s="698"/>
      <c r="BG211" s="698"/>
      <c r="BH211" s="289" t="s">
        <v>188</v>
      </c>
      <c r="BI211" s="254"/>
    </row>
    <row r="212" spans="1:61" ht="20.100000000000001" customHeight="1" x14ac:dyDescent="0.15">
      <c r="A212" s="631"/>
      <c r="B212" s="632"/>
      <c r="C212" s="632"/>
      <c r="D212" s="632"/>
      <c r="E212" s="632"/>
      <c r="F212" s="632"/>
      <c r="G212" s="632"/>
      <c r="H212" s="632"/>
      <c r="I212" s="632"/>
      <c r="J212" s="632"/>
      <c r="K212" s="171"/>
      <c r="L212" s="172"/>
      <c r="M212" s="54"/>
      <c r="N212" s="55"/>
      <c r="O212" s="627">
        <f>ROUNDDOWN(W212/2,0)</f>
        <v>0</v>
      </c>
      <c r="P212" s="627"/>
      <c r="Q212" s="627"/>
      <c r="R212" s="627"/>
      <c r="S212" s="169" t="s">
        <v>92</v>
      </c>
      <c r="T212" s="57"/>
      <c r="U212" s="54"/>
      <c r="V212" s="55"/>
      <c r="W212" s="627">
        <f>INT(W211*100/110)</f>
        <v>0</v>
      </c>
      <c r="X212" s="627"/>
      <c r="Y212" s="627"/>
      <c r="Z212" s="627"/>
      <c r="AA212" s="56" t="s">
        <v>92</v>
      </c>
      <c r="AB212" s="161"/>
      <c r="AC212" s="2"/>
      <c r="AD212" s="2"/>
      <c r="AE212" s="2"/>
      <c r="AF212" s="638"/>
      <c r="AG212" s="639"/>
      <c r="AH212" s="639"/>
      <c r="AI212" s="639"/>
      <c r="AJ212" s="639"/>
      <c r="AK212" s="639"/>
      <c r="AL212" s="639"/>
      <c r="AM212" s="639"/>
      <c r="AN212" s="639"/>
      <c r="AO212" s="639"/>
      <c r="AP212" s="639"/>
      <c r="AQ212" s="639"/>
      <c r="AR212" s="640"/>
      <c r="AS212" s="40"/>
      <c r="AT212" s="41"/>
      <c r="AU212" s="723">
        <f>INT((SUM(AS169:AW170,AS172,11000)*100/110)/2)</f>
        <v>190000</v>
      </c>
      <c r="AV212" s="723"/>
      <c r="AW212" s="723"/>
      <c r="AX212" s="723"/>
      <c r="AY212" s="257" t="s">
        <v>92</v>
      </c>
      <c r="AZ212" s="43"/>
      <c r="BA212" s="275"/>
      <c r="BB212" s="276"/>
      <c r="BC212" s="276"/>
      <c r="BD212" s="696">
        <f>INT(BD211*100/110)</f>
        <v>382000</v>
      </c>
      <c r="BE212" s="696"/>
      <c r="BF212" s="696"/>
      <c r="BG212" s="696"/>
      <c r="BH212" s="290" t="s">
        <v>92</v>
      </c>
      <c r="BI212" s="277"/>
    </row>
    <row r="213" spans="1:61" ht="20.100000000000001" customHeight="1" x14ac:dyDescent="0.15">
      <c r="A213" s="629" t="s">
        <v>189</v>
      </c>
      <c r="B213" s="630"/>
      <c r="C213" s="630"/>
      <c r="D213" s="630"/>
      <c r="E213" s="630"/>
      <c r="F213" s="630"/>
      <c r="G213" s="630"/>
      <c r="H213" s="630"/>
      <c r="I213" s="630"/>
      <c r="J213" s="173"/>
      <c r="K213" s="170"/>
      <c r="L213" s="142"/>
      <c r="M213" s="164"/>
      <c r="N213" s="165"/>
      <c r="O213" s="93"/>
      <c r="P213" s="93"/>
      <c r="Q213" s="93"/>
      <c r="R213" s="93"/>
      <c r="S213" s="165"/>
      <c r="T213" s="166"/>
      <c r="U213" s="90" t="s">
        <v>187</v>
      </c>
      <c r="V213" s="49"/>
      <c r="W213" s="633"/>
      <c r="X213" s="633"/>
      <c r="Y213" s="633"/>
      <c r="Z213" s="633"/>
      <c r="AA213" s="50" t="s">
        <v>188</v>
      </c>
      <c r="AB213" s="152"/>
      <c r="AC213" s="2"/>
      <c r="AD213" s="2"/>
      <c r="AE213" s="2"/>
      <c r="AF213" s="635" t="s">
        <v>189</v>
      </c>
      <c r="AG213" s="636"/>
      <c r="AH213" s="636"/>
      <c r="AI213" s="636"/>
      <c r="AJ213" s="636"/>
      <c r="AK213" s="636"/>
      <c r="AL213" s="636"/>
      <c r="AM213" s="636"/>
      <c r="AN213" s="636"/>
      <c r="AO213" s="636"/>
      <c r="AP213" s="636"/>
      <c r="AQ213" s="636"/>
      <c r="AR213" s="637"/>
      <c r="AS213" s="250"/>
      <c r="AT213" s="251"/>
      <c r="AU213" s="259"/>
      <c r="AV213" s="259"/>
      <c r="AW213" s="259"/>
      <c r="AX213" s="259"/>
      <c r="AY213" s="251"/>
      <c r="AZ213" s="252"/>
      <c r="BA213" s="273"/>
      <c r="BB213" s="253" t="s">
        <v>187</v>
      </c>
      <c r="BC213" s="274"/>
      <c r="BD213" s="698">
        <f>+AS173</f>
        <v>55000.000000000007</v>
      </c>
      <c r="BE213" s="698"/>
      <c r="BF213" s="698"/>
      <c r="BG213" s="698"/>
      <c r="BH213" s="289" t="s">
        <v>188</v>
      </c>
      <c r="BI213" s="254"/>
    </row>
    <row r="214" spans="1:61" ht="20.100000000000001" customHeight="1" x14ac:dyDescent="0.15">
      <c r="A214" s="631"/>
      <c r="B214" s="632"/>
      <c r="C214" s="632"/>
      <c r="D214" s="632"/>
      <c r="E214" s="632"/>
      <c r="F214" s="632"/>
      <c r="G214" s="632"/>
      <c r="H214" s="632"/>
      <c r="I214" s="632"/>
      <c r="J214" s="174"/>
      <c r="K214" s="171"/>
      <c r="L214" s="172"/>
      <c r="M214" s="54"/>
      <c r="N214" s="55"/>
      <c r="O214" s="627">
        <f>ROUNDDOWN(W214/2,0)</f>
        <v>0</v>
      </c>
      <c r="P214" s="627"/>
      <c r="Q214" s="627"/>
      <c r="R214" s="627"/>
      <c r="S214" s="169" t="s">
        <v>92</v>
      </c>
      <c r="T214" s="57"/>
      <c r="U214" s="54"/>
      <c r="V214" s="55"/>
      <c r="W214" s="627">
        <f>INT(W213*100/110)</f>
        <v>0</v>
      </c>
      <c r="X214" s="627"/>
      <c r="Y214" s="627"/>
      <c r="Z214" s="627"/>
      <c r="AA214" s="56" t="s">
        <v>92</v>
      </c>
      <c r="AB214" s="161"/>
      <c r="AC214" s="2"/>
      <c r="AD214" s="2"/>
      <c r="AE214" s="2"/>
      <c r="AF214" s="638"/>
      <c r="AG214" s="639"/>
      <c r="AH214" s="639"/>
      <c r="AI214" s="639"/>
      <c r="AJ214" s="639"/>
      <c r="AK214" s="639"/>
      <c r="AL214" s="639"/>
      <c r="AM214" s="639"/>
      <c r="AN214" s="639"/>
      <c r="AO214" s="639"/>
      <c r="AP214" s="639"/>
      <c r="AQ214" s="639"/>
      <c r="AR214" s="640"/>
      <c r="AS214" s="40"/>
      <c r="AT214" s="41"/>
      <c r="AU214" s="723">
        <f>ROUNDDOWN(BD214/2,0)</f>
        <v>25000</v>
      </c>
      <c r="AV214" s="723"/>
      <c r="AW214" s="723"/>
      <c r="AX214" s="723"/>
      <c r="AY214" s="257" t="s">
        <v>92</v>
      </c>
      <c r="AZ214" s="43"/>
      <c r="BA214" s="275"/>
      <c r="BB214" s="276"/>
      <c r="BC214" s="276"/>
      <c r="BD214" s="696">
        <f>INT(BD213*100/110)</f>
        <v>50000</v>
      </c>
      <c r="BE214" s="696"/>
      <c r="BF214" s="696"/>
      <c r="BG214" s="696"/>
      <c r="BH214" s="290" t="s">
        <v>92</v>
      </c>
      <c r="BI214" s="277"/>
    </row>
    <row r="215" spans="1:61" ht="20.100000000000001" customHeight="1" x14ac:dyDescent="0.15">
      <c r="A215" s="629" t="s">
        <v>413</v>
      </c>
      <c r="B215" s="630"/>
      <c r="C215" s="630"/>
      <c r="D215" s="630"/>
      <c r="E215" s="630"/>
      <c r="F215" s="630"/>
      <c r="G215" s="630"/>
      <c r="H215" s="173"/>
      <c r="I215" s="173"/>
      <c r="J215" s="173"/>
      <c r="K215" s="170"/>
      <c r="L215" s="142"/>
      <c r="M215" s="164"/>
      <c r="N215" s="165"/>
      <c r="O215" s="93"/>
      <c r="P215" s="93"/>
      <c r="Q215" s="93"/>
      <c r="R215" s="93"/>
      <c r="S215" s="165"/>
      <c r="T215" s="166"/>
      <c r="U215" s="90" t="s">
        <v>187</v>
      </c>
      <c r="V215" s="49"/>
      <c r="W215" s="633"/>
      <c r="X215" s="633"/>
      <c r="Y215" s="633"/>
      <c r="Z215" s="633"/>
      <c r="AA215" s="50" t="s">
        <v>188</v>
      </c>
      <c r="AB215" s="152"/>
      <c r="AC215" s="2"/>
      <c r="AD215" s="2"/>
      <c r="AE215" s="2"/>
      <c r="AF215" s="635" t="s">
        <v>413</v>
      </c>
      <c r="AG215" s="636"/>
      <c r="AH215" s="636"/>
      <c r="AI215" s="636"/>
      <c r="AJ215" s="636"/>
      <c r="AK215" s="636"/>
      <c r="AL215" s="636"/>
      <c r="AM215" s="636"/>
      <c r="AN215" s="636"/>
      <c r="AO215" s="636"/>
      <c r="AP215" s="636"/>
      <c r="AQ215" s="636"/>
      <c r="AR215" s="637"/>
      <c r="AS215" s="250"/>
      <c r="AT215" s="258"/>
      <c r="AU215" s="251"/>
      <c r="AV215" s="251"/>
      <c r="AW215" s="251"/>
      <c r="AX215" s="251"/>
      <c r="AY215" s="251"/>
      <c r="AZ215" s="252"/>
      <c r="BA215" s="273"/>
      <c r="BB215" s="253" t="s">
        <v>187</v>
      </c>
      <c r="BC215" s="274"/>
      <c r="BD215" s="698">
        <f>SUM(AS175:AW178)</f>
        <v>330000.00000000006</v>
      </c>
      <c r="BE215" s="698"/>
      <c r="BF215" s="698"/>
      <c r="BG215" s="698"/>
      <c r="BH215" s="289" t="s">
        <v>188</v>
      </c>
      <c r="BI215" s="254"/>
    </row>
    <row r="216" spans="1:61" ht="20.100000000000001" customHeight="1" x14ac:dyDescent="0.15">
      <c r="A216" s="631"/>
      <c r="B216" s="632"/>
      <c r="C216" s="632"/>
      <c r="D216" s="632"/>
      <c r="E216" s="632"/>
      <c r="F216" s="632"/>
      <c r="G216" s="632"/>
      <c r="H216" s="174"/>
      <c r="I216" s="174"/>
      <c r="J216" s="174"/>
      <c r="K216" s="171"/>
      <c r="L216" s="172"/>
      <c r="M216" s="54"/>
      <c r="N216" s="55"/>
      <c r="O216" s="627">
        <f>ROUNDDOWN(W216/2,0)</f>
        <v>0</v>
      </c>
      <c r="P216" s="627"/>
      <c r="Q216" s="627"/>
      <c r="R216" s="627"/>
      <c r="S216" s="169" t="s">
        <v>92</v>
      </c>
      <c r="T216" s="57"/>
      <c r="U216" s="54"/>
      <c r="V216" s="55"/>
      <c r="W216" s="627">
        <f>INT(W215*100/110)</f>
        <v>0</v>
      </c>
      <c r="X216" s="627"/>
      <c r="Y216" s="627"/>
      <c r="Z216" s="627"/>
      <c r="AA216" s="56" t="s">
        <v>92</v>
      </c>
      <c r="AB216" s="161"/>
      <c r="AC216" s="2"/>
      <c r="AD216" s="2"/>
      <c r="AE216" s="2"/>
      <c r="AF216" s="638"/>
      <c r="AG216" s="639"/>
      <c r="AH216" s="639"/>
      <c r="AI216" s="639"/>
      <c r="AJ216" s="639"/>
      <c r="AK216" s="639"/>
      <c r="AL216" s="639"/>
      <c r="AM216" s="639"/>
      <c r="AN216" s="639"/>
      <c r="AO216" s="639"/>
      <c r="AP216" s="639"/>
      <c r="AQ216" s="639"/>
      <c r="AR216" s="640"/>
      <c r="AS216" s="40"/>
      <c r="AT216" s="41"/>
      <c r="AU216" s="723">
        <f>ROUNDDOWN(BD216/2,0)</f>
        <v>150000</v>
      </c>
      <c r="AV216" s="723"/>
      <c r="AW216" s="723"/>
      <c r="AX216" s="723"/>
      <c r="AY216" s="257" t="s">
        <v>92</v>
      </c>
      <c r="AZ216" s="43"/>
      <c r="BA216" s="275"/>
      <c r="BB216" s="276"/>
      <c r="BC216" s="276"/>
      <c r="BD216" s="696">
        <f>INT(BD215*100/110)</f>
        <v>300000</v>
      </c>
      <c r="BE216" s="696"/>
      <c r="BF216" s="696"/>
      <c r="BG216" s="696"/>
      <c r="BH216" s="290" t="s">
        <v>92</v>
      </c>
      <c r="BI216" s="277"/>
    </row>
    <row r="217" spans="1:61" ht="20.100000000000001" customHeight="1" x14ac:dyDescent="0.15">
      <c r="A217" s="629" t="s">
        <v>169</v>
      </c>
      <c r="B217" s="630"/>
      <c r="C217" s="630"/>
      <c r="D217" s="630"/>
      <c r="E217" s="630"/>
      <c r="F217" s="630"/>
      <c r="G217" s="630"/>
      <c r="H217" s="630"/>
      <c r="I217" s="630"/>
      <c r="J217" s="630"/>
      <c r="K217" s="170"/>
      <c r="L217" s="142"/>
      <c r="M217" s="164"/>
      <c r="N217" s="165"/>
      <c r="O217" s="93"/>
      <c r="P217" s="93"/>
      <c r="Q217" s="93"/>
      <c r="R217" s="93"/>
      <c r="S217" s="165"/>
      <c r="T217" s="166"/>
      <c r="U217" s="90" t="s">
        <v>187</v>
      </c>
      <c r="V217" s="49"/>
      <c r="W217" s="633"/>
      <c r="X217" s="633"/>
      <c r="Y217" s="633"/>
      <c r="Z217" s="633"/>
      <c r="AA217" s="50" t="s">
        <v>188</v>
      </c>
      <c r="AB217" s="152"/>
      <c r="AC217" s="2"/>
      <c r="AD217" s="2"/>
      <c r="AE217" s="2"/>
      <c r="AF217" s="635" t="s">
        <v>169</v>
      </c>
      <c r="AG217" s="636"/>
      <c r="AH217" s="636"/>
      <c r="AI217" s="636"/>
      <c r="AJ217" s="636"/>
      <c r="AK217" s="636"/>
      <c r="AL217" s="636"/>
      <c r="AM217" s="636"/>
      <c r="AN217" s="636"/>
      <c r="AO217" s="636"/>
      <c r="AP217" s="636"/>
      <c r="AQ217" s="636"/>
      <c r="AR217" s="637"/>
      <c r="AS217" s="250"/>
      <c r="AT217" s="251"/>
      <c r="AU217" s="251"/>
      <c r="AV217" s="251"/>
      <c r="AW217" s="251"/>
      <c r="AX217" s="251"/>
      <c r="AY217" s="251"/>
      <c r="AZ217" s="252"/>
      <c r="BA217" s="273"/>
      <c r="BB217" s="253" t="s">
        <v>187</v>
      </c>
      <c r="BC217" s="274"/>
      <c r="BD217" s="698">
        <f>+AS179</f>
        <v>0</v>
      </c>
      <c r="BE217" s="698"/>
      <c r="BF217" s="698"/>
      <c r="BG217" s="698"/>
      <c r="BH217" s="289" t="s">
        <v>188</v>
      </c>
      <c r="BI217" s="254"/>
    </row>
    <row r="218" spans="1:61" ht="20.100000000000001" customHeight="1" x14ac:dyDescent="0.15">
      <c r="A218" s="631"/>
      <c r="B218" s="632"/>
      <c r="C218" s="632"/>
      <c r="D218" s="632"/>
      <c r="E218" s="632"/>
      <c r="F218" s="632"/>
      <c r="G218" s="632"/>
      <c r="H218" s="632"/>
      <c r="I218" s="632"/>
      <c r="J218" s="632"/>
      <c r="K218" s="171"/>
      <c r="L218" s="172"/>
      <c r="M218" s="54"/>
      <c r="N218" s="55"/>
      <c r="O218" s="627">
        <f>ROUNDDOWN(W218/2,0)</f>
        <v>0</v>
      </c>
      <c r="P218" s="627"/>
      <c r="Q218" s="627"/>
      <c r="R218" s="627"/>
      <c r="S218" s="169" t="s">
        <v>92</v>
      </c>
      <c r="T218" s="57"/>
      <c r="U218" s="54"/>
      <c r="V218" s="55"/>
      <c r="W218" s="628">
        <f>INT(W217*100/110)</f>
        <v>0</v>
      </c>
      <c r="X218" s="628"/>
      <c r="Y218" s="628"/>
      <c r="Z218" s="628"/>
      <c r="AA218" s="56" t="s">
        <v>92</v>
      </c>
      <c r="AB218" s="161"/>
      <c r="AC218" s="2"/>
      <c r="AD218" s="2"/>
      <c r="AE218" s="2"/>
      <c r="AF218" s="638"/>
      <c r="AG218" s="639"/>
      <c r="AH218" s="639"/>
      <c r="AI218" s="639"/>
      <c r="AJ218" s="639"/>
      <c r="AK218" s="639"/>
      <c r="AL218" s="639"/>
      <c r="AM218" s="639"/>
      <c r="AN218" s="639"/>
      <c r="AO218" s="639"/>
      <c r="AP218" s="639"/>
      <c r="AQ218" s="639"/>
      <c r="AR218" s="640"/>
      <c r="AS218" s="40"/>
      <c r="AT218" s="41"/>
      <c r="AU218" s="723">
        <f>ROUNDDOWN(BD218/2,0)</f>
        <v>0</v>
      </c>
      <c r="AV218" s="723"/>
      <c r="AW218" s="723"/>
      <c r="AX218" s="723"/>
      <c r="AY218" s="257" t="s">
        <v>92</v>
      </c>
      <c r="AZ218" s="43"/>
      <c r="BA218" s="275"/>
      <c r="BB218" s="276"/>
      <c r="BC218" s="276"/>
      <c r="BD218" s="696">
        <f>INT(BD217*100/110)</f>
        <v>0</v>
      </c>
      <c r="BE218" s="696"/>
      <c r="BF218" s="696"/>
      <c r="BG218" s="696"/>
      <c r="BH218" s="290" t="s">
        <v>92</v>
      </c>
      <c r="BI218" s="277"/>
    </row>
    <row r="219" spans="1:61" ht="20.100000000000001" customHeight="1" x14ac:dyDescent="0.15">
      <c r="A219" s="175"/>
      <c r="B219" s="176"/>
      <c r="C219" s="176"/>
      <c r="D219" s="176"/>
      <c r="E219" s="176"/>
      <c r="F219" s="176"/>
      <c r="G219" s="176"/>
      <c r="H219" s="176"/>
      <c r="I219" s="176"/>
      <c r="J219" s="176"/>
      <c r="K219" s="176"/>
      <c r="L219" s="176"/>
      <c r="M219" s="164"/>
      <c r="N219" s="165"/>
      <c r="O219" s="93"/>
      <c r="P219" s="93"/>
      <c r="Q219" s="93"/>
      <c r="R219" s="93"/>
      <c r="S219" s="165"/>
      <c r="T219" s="166"/>
      <c r="U219" s="90" t="s">
        <v>187</v>
      </c>
      <c r="V219" s="49"/>
      <c r="W219" s="624">
        <f>SUM(W209,W211,W213,W215,W217)</f>
        <v>0</v>
      </c>
      <c r="X219" s="624"/>
      <c r="Y219" s="624"/>
      <c r="Z219" s="624"/>
      <c r="AA219" s="50" t="s">
        <v>188</v>
      </c>
      <c r="AB219" s="152"/>
      <c r="AC219" s="2"/>
      <c r="AD219" s="2"/>
      <c r="AE219" s="2"/>
      <c r="AF219" s="58"/>
      <c r="AG219" s="59"/>
      <c r="AH219" s="59"/>
      <c r="AI219" s="59"/>
      <c r="AJ219" s="59"/>
      <c r="AK219" s="59"/>
      <c r="AL219" s="59"/>
      <c r="AM219" s="59"/>
      <c r="AN219" s="59"/>
      <c r="AO219" s="59"/>
      <c r="AP219" s="59"/>
      <c r="AQ219" s="59"/>
      <c r="AR219" s="60"/>
      <c r="AS219" s="250"/>
      <c r="AT219" s="251"/>
      <c r="AU219" s="251"/>
      <c r="AV219" s="251"/>
      <c r="AW219" s="251"/>
      <c r="AX219" s="251"/>
      <c r="AY219" s="251"/>
      <c r="AZ219" s="252"/>
      <c r="BA219" s="260"/>
      <c r="BB219" s="253" t="s">
        <v>187</v>
      </c>
      <c r="BC219" s="274"/>
      <c r="BD219" s="697">
        <f>SUM(BD209,BD211,BD213,BD215,BD217)</f>
        <v>915200</v>
      </c>
      <c r="BE219" s="697"/>
      <c r="BF219" s="697"/>
      <c r="BG219" s="697"/>
      <c r="BH219" s="289" t="s">
        <v>188</v>
      </c>
      <c r="BI219" s="254"/>
    </row>
    <row r="220" spans="1:61" ht="20.100000000000001" customHeight="1" x14ac:dyDescent="0.15">
      <c r="A220" s="177"/>
      <c r="B220" s="178"/>
      <c r="C220" s="178"/>
      <c r="D220" s="178"/>
      <c r="E220" s="178"/>
      <c r="F220" s="178"/>
      <c r="G220" s="178"/>
      <c r="H220" s="178"/>
      <c r="I220" s="179" t="s">
        <v>191</v>
      </c>
      <c r="J220" s="102"/>
      <c r="K220" s="178"/>
      <c r="L220" s="178"/>
      <c r="M220" s="180"/>
      <c r="N220" s="181"/>
      <c r="O220" s="625">
        <f>SUM(O210,O212,O214,O216,O218)</f>
        <v>0</v>
      </c>
      <c r="P220" s="625"/>
      <c r="Q220" s="625"/>
      <c r="R220" s="625"/>
      <c r="S220" s="67" t="s">
        <v>92</v>
      </c>
      <c r="T220" s="182"/>
      <c r="U220" s="91"/>
      <c r="V220" s="67"/>
      <c r="W220" s="626">
        <f>SUM(W210,W212,W214,W216,W218)</f>
        <v>0</v>
      </c>
      <c r="X220" s="626"/>
      <c r="Y220" s="626"/>
      <c r="Z220" s="626"/>
      <c r="AA220" s="68" t="s">
        <v>92</v>
      </c>
      <c r="AB220" s="152"/>
      <c r="AC220" s="2"/>
      <c r="AD220" s="2"/>
      <c r="AE220" s="2"/>
      <c r="AF220" s="61"/>
      <c r="AG220" s="261"/>
      <c r="AH220" s="261"/>
      <c r="AI220" s="261"/>
      <c r="AJ220" s="261"/>
      <c r="AK220" s="261"/>
      <c r="AL220" s="261"/>
      <c r="AM220" s="261"/>
      <c r="AN220" s="262" t="s">
        <v>191</v>
      </c>
      <c r="AO220" s="2"/>
      <c r="AP220" s="261"/>
      <c r="AQ220" s="261"/>
      <c r="AR220" s="70"/>
      <c r="AS220" s="263"/>
      <c r="AT220" s="262"/>
      <c r="AU220" s="732">
        <f>SUM(AU210,AU212,AU214,AU216,AU218)</f>
        <v>415000</v>
      </c>
      <c r="AV220" s="732"/>
      <c r="AW220" s="732"/>
      <c r="AX220" s="732"/>
      <c r="AY220" s="296" t="s">
        <v>92</v>
      </c>
      <c r="AZ220" s="264"/>
      <c r="BA220" s="265"/>
      <c r="BB220" s="102"/>
      <c r="BC220" s="102"/>
      <c r="BD220" s="733">
        <f>SUM(BD210,BD212,BD214,BD216,BD218)</f>
        <v>832000</v>
      </c>
      <c r="BE220" s="733"/>
      <c r="BF220" s="733"/>
      <c r="BG220" s="733"/>
      <c r="BH220" s="283" t="s">
        <v>92</v>
      </c>
      <c r="BI220" s="152"/>
    </row>
    <row r="221" spans="1:61" ht="20.100000000000001" customHeight="1" x14ac:dyDescent="0.15">
      <c r="A221" s="177"/>
      <c r="B221" s="178"/>
      <c r="C221" s="178"/>
      <c r="D221" s="178"/>
      <c r="E221" s="178"/>
      <c r="F221" s="178"/>
      <c r="G221" s="178"/>
      <c r="H221" s="178"/>
      <c r="I221" s="178"/>
      <c r="J221" s="178"/>
      <c r="K221" s="178"/>
      <c r="L221" s="178"/>
      <c r="M221" s="180"/>
      <c r="N221" s="181"/>
      <c r="O221" s="94"/>
      <c r="P221" s="94"/>
      <c r="Q221" s="94"/>
      <c r="R221" s="94"/>
      <c r="S221" s="67"/>
      <c r="T221" s="182"/>
      <c r="U221" s="91"/>
      <c r="V221" s="67"/>
      <c r="W221" s="100"/>
      <c r="X221" s="100"/>
      <c r="Y221" s="100"/>
      <c r="Z221" s="100"/>
      <c r="AA221" s="67"/>
      <c r="AB221" s="152"/>
      <c r="AC221" s="2"/>
      <c r="AD221" s="2"/>
      <c r="AE221" s="2"/>
      <c r="AF221" s="61"/>
      <c r="AG221" s="261"/>
      <c r="AH221" s="261"/>
      <c r="AI221" s="261"/>
      <c r="AJ221" s="261"/>
      <c r="AK221" s="261"/>
      <c r="AL221" s="261"/>
      <c r="AM221" s="261"/>
      <c r="AN221" s="261"/>
      <c r="AO221" s="261"/>
      <c r="AP221" s="261"/>
      <c r="AQ221" s="261"/>
      <c r="AR221" s="70"/>
      <c r="AS221" s="263"/>
      <c r="AT221" s="262"/>
      <c r="AU221" s="411"/>
      <c r="AV221" s="411"/>
      <c r="AW221" s="411"/>
      <c r="AX221" s="411"/>
      <c r="AY221" s="262"/>
      <c r="AZ221" s="264"/>
      <c r="BA221" s="265"/>
      <c r="BB221" s="7"/>
      <c r="BC221" s="7"/>
      <c r="BD221" s="7"/>
      <c r="BE221" s="7"/>
      <c r="BF221" s="7"/>
      <c r="BG221" s="7"/>
      <c r="BH221" s="7"/>
      <c r="BI221" s="266"/>
    </row>
    <row r="222" spans="1:61" ht="20.100000000000001" customHeight="1" x14ac:dyDescent="0.15">
      <c r="A222" s="177"/>
      <c r="B222" s="178"/>
      <c r="C222" s="622" t="s">
        <v>192</v>
      </c>
      <c r="D222" s="622"/>
      <c r="E222" s="622"/>
      <c r="F222" s="622"/>
      <c r="G222" s="178"/>
      <c r="H222" s="178"/>
      <c r="I222" s="179" t="s">
        <v>193</v>
      </c>
      <c r="J222" s="102"/>
      <c r="K222" s="178"/>
      <c r="L222" s="178"/>
      <c r="M222" s="180"/>
      <c r="N222" s="181"/>
      <c r="O222" s="623">
        <f>IF(O220&lt;=500000,O220,500000)</f>
        <v>0</v>
      </c>
      <c r="P222" s="623"/>
      <c r="Q222" s="623"/>
      <c r="R222" s="623"/>
      <c r="S222" s="67" t="s">
        <v>92</v>
      </c>
      <c r="T222" s="182"/>
      <c r="U222" s="91"/>
      <c r="V222" s="67"/>
      <c r="W222" s="100"/>
      <c r="X222" s="100"/>
      <c r="Y222" s="100"/>
      <c r="Z222" s="100"/>
      <c r="AA222" s="67"/>
      <c r="AB222" s="152"/>
      <c r="AC222" s="2"/>
      <c r="AD222" s="2"/>
      <c r="AE222" s="2"/>
      <c r="AF222" s="61"/>
      <c r="AG222" s="261"/>
      <c r="AH222" s="734" t="s">
        <v>192</v>
      </c>
      <c r="AI222" s="734"/>
      <c r="AJ222" s="734"/>
      <c r="AK222" s="734"/>
      <c r="AL222" s="261"/>
      <c r="AM222" s="261"/>
      <c r="AN222" s="262" t="s">
        <v>193</v>
      </c>
      <c r="AO222" s="2"/>
      <c r="AP222" s="261"/>
      <c r="AQ222" s="261"/>
      <c r="AR222" s="70"/>
      <c r="AS222" s="263"/>
      <c r="AT222" s="262"/>
      <c r="AU222" s="735">
        <f>IF(AU220&lt;=500000,AU220,500000)</f>
        <v>415000</v>
      </c>
      <c r="AV222" s="735"/>
      <c r="AW222" s="735"/>
      <c r="AX222" s="735"/>
      <c r="AY222" s="262" t="s">
        <v>92</v>
      </c>
      <c r="AZ222" s="264"/>
      <c r="BA222" s="265"/>
      <c r="BB222" s="7"/>
      <c r="BC222" s="7"/>
      <c r="BD222" s="7"/>
      <c r="BE222" s="7"/>
      <c r="BF222" s="7"/>
      <c r="BG222" s="7"/>
      <c r="BH222" s="7"/>
      <c r="BI222" s="266"/>
    </row>
    <row r="223" spans="1:61" ht="20.100000000000001" customHeight="1" x14ac:dyDescent="0.15">
      <c r="A223" s="183"/>
      <c r="B223" s="184"/>
      <c r="C223" s="184"/>
      <c r="D223" s="184"/>
      <c r="E223" s="184"/>
      <c r="F223" s="184"/>
      <c r="G223" s="184"/>
      <c r="H223" s="184"/>
      <c r="I223" s="184"/>
      <c r="J223" s="184"/>
      <c r="K223" s="184"/>
      <c r="L223" s="184"/>
      <c r="M223" s="185"/>
      <c r="N223" s="186"/>
      <c r="O223" s="186"/>
      <c r="P223" s="186"/>
      <c r="Q223" s="186"/>
      <c r="R223" s="186"/>
      <c r="S223" s="186"/>
      <c r="T223" s="187"/>
      <c r="U223" s="54"/>
      <c r="V223" s="55"/>
      <c r="W223" s="103"/>
      <c r="X223" s="103"/>
      <c r="Y223" s="103"/>
      <c r="Z223" s="103"/>
      <c r="AA223" s="55"/>
      <c r="AB223" s="161"/>
      <c r="AC223" s="2"/>
      <c r="AD223" s="2"/>
      <c r="AE223" s="2"/>
      <c r="AF223" s="71"/>
      <c r="AG223" s="72"/>
      <c r="AH223" s="72"/>
      <c r="AI223" s="72"/>
      <c r="AJ223" s="72"/>
      <c r="AK223" s="72"/>
      <c r="AL223" s="72"/>
      <c r="AM223" s="72"/>
      <c r="AN223" s="72"/>
      <c r="AO223" s="72"/>
      <c r="AP223" s="72"/>
      <c r="AQ223" s="72"/>
      <c r="AR223" s="76"/>
      <c r="AS223" s="267"/>
      <c r="AT223" s="268"/>
      <c r="AU223" s="268"/>
      <c r="AV223" s="268"/>
      <c r="AW223" s="268"/>
      <c r="AX223" s="268"/>
      <c r="AY223" s="268"/>
      <c r="AZ223" s="269"/>
      <c r="BA223" s="270"/>
      <c r="BB223" s="271"/>
      <c r="BC223" s="271"/>
      <c r="BD223" s="271"/>
      <c r="BE223" s="271"/>
      <c r="BF223" s="271"/>
      <c r="BG223" s="271"/>
      <c r="BH223" s="271"/>
      <c r="BI223" s="272"/>
    </row>
    <row r="224" spans="1:61" ht="15.75" customHeight="1" x14ac:dyDescent="0.15">
      <c r="A224" s="188">
        <v>1</v>
      </c>
      <c r="B224" s="433" t="s">
        <v>415</v>
      </c>
      <c r="C224" s="433"/>
      <c r="D224" s="433"/>
      <c r="E224" s="433"/>
      <c r="F224" s="433"/>
      <c r="G224" s="433"/>
      <c r="H224" s="433"/>
      <c r="I224" s="433"/>
      <c r="J224" s="433"/>
      <c r="K224" s="433"/>
      <c r="L224" s="433"/>
      <c r="M224" s="433"/>
      <c r="N224" s="433"/>
      <c r="O224" s="433"/>
      <c r="P224" s="433"/>
      <c r="Q224" s="433"/>
      <c r="R224" s="433"/>
      <c r="S224" s="433"/>
      <c r="T224" s="433"/>
      <c r="U224" s="433"/>
      <c r="V224" s="433"/>
      <c r="W224" s="433"/>
      <c r="X224" s="433"/>
      <c r="Y224" s="433"/>
      <c r="Z224" s="433"/>
      <c r="AA224" s="433"/>
      <c r="AB224" s="433"/>
      <c r="AC224" s="2"/>
      <c r="AD224" s="10"/>
      <c r="AE224" s="2"/>
      <c r="AF224" s="188">
        <v>1</v>
      </c>
      <c r="AG224" s="433" t="s">
        <v>415</v>
      </c>
      <c r="AH224" s="433"/>
      <c r="AI224" s="433"/>
      <c r="AJ224" s="433"/>
      <c r="AK224" s="433"/>
      <c r="AL224" s="433"/>
      <c r="AM224" s="433"/>
      <c r="AN224" s="433"/>
      <c r="AO224" s="433"/>
      <c r="AP224" s="433"/>
      <c r="AQ224" s="433"/>
      <c r="AR224" s="433"/>
      <c r="AS224" s="433"/>
      <c r="AT224" s="433"/>
      <c r="AU224" s="433"/>
      <c r="AV224" s="433"/>
      <c r="AW224" s="433"/>
      <c r="AX224" s="433"/>
      <c r="AY224" s="433"/>
      <c r="AZ224" s="433"/>
      <c r="BA224" s="433"/>
      <c r="BB224" s="433"/>
      <c r="BC224" s="433"/>
      <c r="BD224" s="433"/>
      <c r="BE224" s="433"/>
      <c r="BF224" s="433"/>
      <c r="BG224" s="433"/>
      <c r="BH224" s="2"/>
      <c r="BI224" s="2"/>
    </row>
    <row r="225" spans="1:61" ht="15.75" customHeight="1" x14ac:dyDescent="0.15">
      <c r="A225" s="188"/>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2"/>
      <c r="AD225" s="10"/>
      <c r="AE225" s="10"/>
      <c r="AF225" s="188"/>
      <c r="AG225" s="434"/>
      <c r="AH225" s="434"/>
      <c r="AI225" s="434"/>
      <c r="AJ225" s="434"/>
      <c r="AK225" s="434"/>
      <c r="AL225" s="434"/>
      <c r="AM225" s="434"/>
      <c r="AN225" s="434"/>
      <c r="AO225" s="434"/>
      <c r="AP225" s="434"/>
      <c r="AQ225" s="434"/>
      <c r="AR225" s="434"/>
      <c r="AS225" s="434"/>
      <c r="AT225" s="434"/>
      <c r="AU225" s="434"/>
      <c r="AV225" s="434"/>
      <c r="AW225" s="434"/>
      <c r="AX225" s="434"/>
      <c r="AY225" s="434"/>
      <c r="AZ225" s="434"/>
      <c r="BA225" s="434"/>
      <c r="BB225" s="434"/>
      <c r="BC225" s="434"/>
      <c r="BD225" s="434"/>
      <c r="BE225" s="434"/>
      <c r="BF225" s="434"/>
      <c r="BG225" s="434"/>
      <c r="BH225" s="2"/>
      <c r="BI225" s="2"/>
    </row>
    <row r="226" spans="1:61" ht="15.75" customHeight="1" x14ac:dyDescent="0.15">
      <c r="A226" s="188">
        <v>2</v>
      </c>
      <c r="B226" s="413" t="s">
        <v>416</v>
      </c>
      <c r="C226" s="413"/>
      <c r="D226" s="413"/>
      <c r="E226" s="413"/>
      <c r="F226" s="413"/>
      <c r="G226" s="413"/>
      <c r="H226" s="413"/>
      <c r="I226" s="413"/>
      <c r="J226" s="413"/>
      <c r="K226" s="413"/>
      <c r="L226" s="413"/>
      <c r="M226" s="413"/>
      <c r="N226" s="413"/>
      <c r="O226" s="413"/>
      <c r="P226" s="413"/>
      <c r="Q226" s="413"/>
      <c r="R226" s="413"/>
      <c r="S226" s="413"/>
      <c r="T226" s="413"/>
      <c r="U226" s="413"/>
      <c r="V226" s="413"/>
      <c r="W226" s="413"/>
      <c r="X226" s="413"/>
      <c r="Y226" s="413"/>
      <c r="Z226" s="413"/>
      <c r="AA226" s="413"/>
      <c r="AB226" s="413"/>
      <c r="AC226" s="20"/>
      <c r="AD226" s="10"/>
      <c r="AE226" s="10"/>
      <c r="AF226" s="188">
        <v>2</v>
      </c>
      <c r="AG226" s="413" t="s">
        <v>416</v>
      </c>
      <c r="AH226" s="413"/>
      <c r="AI226" s="413"/>
      <c r="AJ226" s="413"/>
      <c r="AK226" s="413"/>
      <c r="AL226" s="413"/>
      <c r="AM226" s="413"/>
      <c r="AN226" s="413"/>
      <c r="AO226" s="413"/>
      <c r="AP226" s="413"/>
      <c r="AQ226" s="413"/>
      <c r="AR226" s="413"/>
      <c r="AS226" s="413"/>
      <c r="AT226" s="413"/>
      <c r="AU226" s="413"/>
      <c r="AV226" s="413"/>
      <c r="AW226" s="413"/>
      <c r="AX226" s="413"/>
      <c r="AY226" s="413"/>
      <c r="AZ226" s="413"/>
      <c r="BA226" s="413"/>
      <c r="BB226" s="413"/>
      <c r="BC226" s="413"/>
      <c r="BD226" s="413"/>
      <c r="BE226" s="413"/>
      <c r="BF226" s="413"/>
      <c r="BG226" s="413"/>
      <c r="BH226" s="2"/>
      <c r="BI226" s="2"/>
    </row>
    <row r="227" spans="1:61" ht="15.75" customHeight="1" x14ac:dyDescent="0.15">
      <c r="A227" s="188"/>
      <c r="B227" s="413"/>
      <c r="C227" s="413"/>
      <c r="D227" s="413"/>
      <c r="E227" s="413"/>
      <c r="F227" s="413"/>
      <c r="G227" s="413"/>
      <c r="H227" s="413"/>
      <c r="I227" s="413"/>
      <c r="J227" s="413"/>
      <c r="K227" s="413"/>
      <c r="L227" s="413"/>
      <c r="M227" s="413"/>
      <c r="N227" s="413"/>
      <c r="O227" s="413"/>
      <c r="P227" s="413"/>
      <c r="Q227" s="413"/>
      <c r="R227" s="413"/>
      <c r="S227" s="413"/>
      <c r="T227" s="413"/>
      <c r="U227" s="413"/>
      <c r="V227" s="413"/>
      <c r="W227" s="413"/>
      <c r="X227" s="413"/>
      <c r="Y227" s="413"/>
      <c r="Z227" s="413"/>
      <c r="AA227" s="413"/>
      <c r="AB227" s="413"/>
      <c r="AC227" s="2"/>
      <c r="AD227" s="10"/>
      <c r="AE227" s="10"/>
      <c r="AF227" s="188"/>
      <c r="AG227" s="413"/>
      <c r="AH227" s="413"/>
      <c r="AI227" s="413"/>
      <c r="AJ227" s="413"/>
      <c r="AK227" s="413"/>
      <c r="AL227" s="413"/>
      <c r="AM227" s="413"/>
      <c r="AN227" s="413"/>
      <c r="AO227" s="413"/>
      <c r="AP227" s="413"/>
      <c r="AQ227" s="413"/>
      <c r="AR227" s="413"/>
      <c r="AS227" s="413"/>
      <c r="AT227" s="413"/>
      <c r="AU227" s="413"/>
      <c r="AV227" s="413"/>
      <c r="AW227" s="413"/>
      <c r="AX227" s="413"/>
      <c r="AY227" s="413"/>
      <c r="AZ227" s="413"/>
      <c r="BA227" s="413"/>
      <c r="BB227" s="413"/>
      <c r="BC227" s="413"/>
      <c r="BD227" s="413"/>
      <c r="BE227" s="413"/>
      <c r="BF227" s="413"/>
      <c r="BG227" s="413"/>
      <c r="BH227" s="2"/>
      <c r="BI227" s="2"/>
    </row>
    <row r="228" spans="1:61" ht="15.75" customHeight="1" x14ac:dyDescent="0.15">
      <c r="A228" s="188">
        <v>3</v>
      </c>
      <c r="B228" s="189" t="s">
        <v>417</v>
      </c>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2"/>
      <c r="AD228" s="10"/>
      <c r="AE228" s="10"/>
      <c r="AF228" s="188">
        <v>3</v>
      </c>
      <c r="AG228" s="189" t="s">
        <v>417</v>
      </c>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2"/>
      <c r="BI228" s="2"/>
    </row>
    <row r="229" spans="1:61" ht="15.75" customHeight="1" x14ac:dyDescent="0.15">
      <c r="A229" s="188">
        <v>4</v>
      </c>
      <c r="B229" s="414" t="s">
        <v>418</v>
      </c>
      <c r="C229" s="414"/>
      <c r="D229" s="414"/>
      <c r="E229" s="414"/>
      <c r="F229" s="414"/>
      <c r="G229" s="414"/>
      <c r="H229" s="414"/>
      <c r="I229" s="414"/>
      <c r="J229" s="414"/>
      <c r="K229" s="414"/>
      <c r="L229" s="414"/>
      <c r="M229" s="414"/>
      <c r="N229" s="414"/>
      <c r="O229" s="414"/>
      <c r="P229" s="414"/>
      <c r="Q229" s="414"/>
      <c r="R229" s="414"/>
      <c r="S229" s="414"/>
      <c r="T229" s="414"/>
      <c r="U229" s="414"/>
      <c r="V229" s="414"/>
      <c r="W229" s="414"/>
      <c r="X229" s="414"/>
      <c r="Y229" s="414"/>
      <c r="Z229" s="414"/>
      <c r="AA229" s="414"/>
      <c r="AB229" s="414"/>
      <c r="AC229" s="2"/>
      <c r="AD229" s="10"/>
      <c r="AE229" s="10"/>
      <c r="AF229" s="188">
        <v>4</v>
      </c>
      <c r="AG229" s="414" t="s">
        <v>418</v>
      </c>
      <c r="AH229" s="414"/>
      <c r="AI229" s="414"/>
      <c r="AJ229" s="414"/>
      <c r="AK229" s="414"/>
      <c r="AL229" s="414"/>
      <c r="AM229" s="414"/>
      <c r="AN229" s="414"/>
      <c r="AO229" s="414"/>
      <c r="AP229" s="414"/>
      <c r="AQ229" s="414"/>
      <c r="AR229" s="414"/>
      <c r="AS229" s="414"/>
      <c r="AT229" s="414"/>
      <c r="AU229" s="414"/>
      <c r="AV229" s="414"/>
      <c r="AW229" s="414"/>
      <c r="AX229" s="414"/>
      <c r="AY229" s="414"/>
      <c r="AZ229" s="414"/>
      <c r="BA229" s="414"/>
      <c r="BB229" s="414"/>
      <c r="BC229" s="414"/>
      <c r="BD229" s="414"/>
      <c r="BE229" s="414"/>
      <c r="BF229" s="414"/>
      <c r="BG229" s="414"/>
      <c r="BH229" s="2"/>
      <c r="BI229" s="2"/>
    </row>
    <row r="230" spans="1:61" ht="15.75" customHeight="1" x14ac:dyDescent="0.15">
      <c r="A230" s="188"/>
      <c r="B230" s="414"/>
      <c r="C230" s="414"/>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2"/>
      <c r="AD230" s="10"/>
      <c r="AE230" s="10"/>
      <c r="AF230" s="188"/>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414"/>
      <c r="BE230" s="414"/>
      <c r="BF230" s="414"/>
      <c r="BG230" s="414"/>
      <c r="BH230" s="2"/>
      <c r="BI230" s="2"/>
    </row>
    <row r="231" spans="1:61" ht="15.75" customHeight="1" x14ac:dyDescent="0.15">
      <c r="A231" s="105" t="s">
        <v>198</v>
      </c>
      <c r="B231" s="105"/>
      <c r="C231" s="105"/>
      <c r="D231" s="105"/>
      <c r="E231" s="105"/>
      <c r="F231" s="105"/>
      <c r="G231" s="105"/>
      <c r="H231" s="105"/>
      <c r="I231" s="105"/>
      <c r="J231" s="105"/>
      <c r="K231" s="105"/>
      <c r="L231" s="105"/>
      <c r="M231" s="105"/>
      <c r="AE231" s="10"/>
      <c r="AF231" s="1" t="s">
        <v>198</v>
      </c>
      <c r="AG231" s="1"/>
      <c r="AH231" s="1"/>
      <c r="AI231" s="1"/>
      <c r="AJ231" s="1"/>
      <c r="AK231" s="1"/>
      <c r="AL231" s="1"/>
      <c r="AM231" s="1"/>
      <c r="AN231" s="1"/>
      <c r="AO231" s="1"/>
      <c r="AP231" s="1"/>
      <c r="AQ231" s="1"/>
      <c r="AR231" s="1"/>
    </row>
    <row r="232" spans="1:61" ht="15.75" customHeight="1" x14ac:dyDescent="0.15">
      <c r="U232" s="695" t="str">
        <f>+U6</f>
        <v>令和    　年　　月　　日</v>
      </c>
      <c r="V232" s="695"/>
      <c r="W232" s="695"/>
      <c r="X232" s="695"/>
      <c r="Y232" s="695"/>
      <c r="Z232" s="695"/>
      <c r="AA232" s="695"/>
      <c r="AB232" s="695"/>
      <c r="AZ232" s="695" t="s">
        <v>354</v>
      </c>
      <c r="BA232" s="695"/>
      <c r="BB232" s="695"/>
      <c r="BC232" s="695"/>
      <c r="BD232" s="695"/>
      <c r="BE232" s="695"/>
      <c r="BF232" s="695"/>
      <c r="BG232" s="695"/>
    </row>
    <row r="233" spans="1:61" ht="15.75" customHeight="1" x14ac:dyDescent="0.15">
      <c r="A233" s="424" t="s">
        <v>199</v>
      </c>
      <c r="B233" s="424"/>
      <c r="C233" s="424"/>
      <c r="D233" s="424"/>
      <c r="E233" s="424"/>
      <c r="F233" s="424"/>
      <c r="G233" s="424"/>
      <c r="H233" s="424"/>
      <c r="I233" s="424"/>
      <c r="J233" s="424"/>
      <c r="K233" s="424"/>
      <c r="L233" s="424"/>
      <c r="M233" s="424"/>
      <c r="N233" s="424"/>
      <c r="O233" s="424"/>
      <c r="P233" s="424"/>
      <c r="Q233" s="424"/>
      <c r="R233" s="424"/>
      <c r="S233" s="424"/>
      <c r="T233" s="424"/>
      <c r="U233" s="424"/>
      <c r="V233" s="424"/>
      <c r="W233" s="424"/>
      <c r="X233" s="424"/>
      <c r="Y233" s="424"/>
      <c r="Z233" s="424"/>
      <c r="AA233" s="424"/>
      <c r="AB233" s="424"/>
      <c r="AC233" s="2"/>
      <c r="AD233" s="2"/>
    </row>
    <row r="234" spans="1:61" ht="15.75" customHeight="1" x14ac:dyDescent="0.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7"/>
      <c r="W234" s="190"/>
      <c r="X234" s="6"/>
      <c r="Y234" s="6"/>
      <c r="Z234" s="6"/>
      <c r="AA234" s="6"/>
      <c r="AB234" s="6"/>
      <c r="AC234" s="20"/>
      <c r="AD234" s="20"/>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row>
    <row r="235" spans="1:61" ht="15.75" customHeight="1" x14ac:dyDescent="0.15">
      <c r="A235" s="102" t="s">
        <v>200</v>
      </c>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2"/>
      <c r="AD235" s="2"/>
      <c r="AE235" s="288" t="s">
        <v>199</v>
      </c>
      <c r="AF235" s="2"/>
      <c r="AG235" s="2"/>
      <c r="AH235" s="2"/>
      <c r="AI235" s="2"/>
      <c r="AJ235" s="2"/>
      <c r="AK235" s="2"/>
      <c r="AL235" s="2"/>
      <c r="AM235" s="2"/>
      <c r="AN235" s="2"/>
      <c r="AO235" s="2"/>
      <c r="AP235" s="2"/>
      <c r="AQ235" s="2"/>
      <c r="AR235" s="2"/>
      <c r="AS235" s="2"/>
      <c r="AT235" s="2"/>
      <c r="AU235" s="2"/>
      <c r="AV235" s="2"/>
      <c r="AW235" s="2"/>
      <c r="AX235" s="2"/>
      <c r="AY235" s="2"/>
      <c r="AZ235" s="2"/>
      <c r="BA235" s="3"/>
      <c r="BB235" s="3"/>
      <c r="BC235" s="10"/>
      <c r="BD235" s="10"/>
      <c r="BE235" s="10"/>
      <c r="BF235" s="10"/>
      <c r="BG235" s="10"/>
      <c r="BH235" s="10"/>
    </row>
    <row r="236" spans="1:61" ht="15.75" customHeight="1" x14ac:dyDescent="0.15">
      <c r="A236" s="102"/>
      <c r="B236" s="102"/>
      <c r="C236" s="102"/>
      <c r="D236" s="102"/>
      <c r="E236" s="102"/>
      <c r="F236" s="102"/>
      <c r="G236" s="102"/>
      <c r="H236" s="102"/>
      <c r="I236" s="102"/>
      <c r="J236" s="102"/>
      <c r="K236" s="102"/>
      <c r="L236" s="102"/>
      <c r="M236" s="102"/>
      <c r="N236" s="102"/>
      <c r="O236" s="102"/>
      <c r="P236" s="102"/>
      <c r="Q236" s="102"/>
      <c r="R236" s="6"/>
      <c r="S236" s="6"/>
      <c r="T236" s="6"/>
      <c r="U236" s="6"/>
      <c r="V236" s="6"/>
      <c r="W236" s="6"/>
      <c r="X236" s="6"/>
      <c r="Y236" s="6"/>
      <c r="Z236" s="6"/>
      <c r="AA236" s="6"/>
      <c r="AB236" s="6"/>
      <c r="AC236" s="2"/>
      <c r="AD236" s="2"/>
      <c r="AE236" s="2"/>
      <c r="AF236" s="2" t="s">
        <v>200</v>
      </c>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1" ht="15.75" customHeight="1" x14ac:dyDescent="0.15">
      <c r="A237" s="102"/>
      <c r="B237" s="102"/>
      <c r="C237" s="102"/>
      <c r="D237" s="102"/>
      <c r="E237" s="102"/>
      <c r="F237" s="102"/>
      <c r="G237" s="102"/>
      <c r="H237" s="102"/>
      <c r="I237" s="102"/>
      <c r="J237" s="102"/>
      <c r="K237" s="102"/>
      <c r="L237" s="425" t="s">
        <v>7</v>
      </c>
      <c r="M237" s="425"/>
      <c r="N237" s="425"/>
      <c r="O237" s="425"/>
      <c r="P237" s="425"/>
      <c r="Q237" s="108"/>
      <c r="R237" s="421">
        <f>+R12</f>
        <v>0</v>
      </c>
      <c r="S237" s="421"/>
      <c r="T237" s="421"/>
      <c r="U237" s="421"/>
      <c r="V237" s="421"/>
      <c r="W237" s="421"/>
      <c r="X237" s="421"/>
      <c r="Y237" s="421"/>
      <c r="Z237" s="421"/>
      <c r="AA237" s="421"/>
      <c r="AB237" s="421"/>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1" ht="15.75" customHeight="1" x14ac:dyDescent="0.15">
      <c r="A238" s="102"/>
      <c r="B238" s="102"/>
      <c r="C238" s="102"/>
      <c r="D238" s="102"/>
      <c r="E238" s="102"/>
      <c r="F238" s="102"/>
      <c r="G238" s="102"/>
      <c r="H238" s="102"/>
      <c r="I238" s="102"/>
      <c r="J238" s="102"/>
      <c r="K238" s="102"/>
      <c r="L238" s="425" t="s">
        <v>9</v>
      </c>
      <c r="M238" s="425"/>
      <c r="N238" s="425"/>
      <c r="O238" s="425"/>
      <c r="P238" s="425"/>
      <c r="Q238" s="108"/>
      <c r="R238" s="421">
        <f>R13</f>
        <v>0</v>
      </c>
      <c r="S238" s="421"/>
      <c r="T238" s="421"/>
      <c r="U238" s="421"/>
      <c r="V238" s="421"/>
      <c r="W238" s="421"/>
      <c r="X238" s="421"/>
      <c r="Y238" s="421"/>
      <c r="Z238" s="421"/>
      <c r="AA238" s="421"/>
      <c r="AB238" s="102" t="s">
        <v>10</v>
      </c>
      <c r="AC238" s="2"/>
      <c r="AD238" s="2"/>
      <c r="AE238" s="2"/>
      <c r="AF238" s="2"/>
      <c r="AG238" s="2"/>
      <c r="AH238" s="2"/>
      <c r="AI238" s="2"/>
      <c r="AJ238" s="2"/>
      <c r="AK238" s="2"/>
      <c r="AL238" s="2"/>
      <c r="AM238" s="2"/>
      <c r="AN238" s="2"/>
      <c r="AO238" s="2"/>
      <c r="AP238" s="2"/>
      <c r="AQ238" s="430" t="s">
        <v>7</v>
      </c>
      <c r="AR238" s="430"/>
      <c r="AS238" s="430"/>
      <c r="AT238" s="430"/>
      <c r="AU238" s="430"/>
      <c r="AV238" s="295"/>
      <c r="AW238" s="282" t="s">
        <v>8</v>
      </c>
      <c r="AX238" s="282"/>
      <c r="AY238" s="282"/>
      <c r="AZ238" s="282"/>
      <c r="BA238" s="282"/>
      <c r="BB238" s="282"/>
      <c r="BC238" s="282"/>
      <c r="BD238" s="282"/>
      <c r="BE238" s="282"/>
      <c r="BF238" s="282"/>
      <c r="BG238" s="282"/>
      <c r="BH238" s="282"/>
    </row>
    <row r="239" spans="1:61" ht="15.75" customHeight="1" x14ac:dyDescent="0.1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2"/>
      <c r="AD239" s="2"/>
      <c r="AE239" s="2"/>
      <c r="AF239" s="2"/>
      <c r="AG239" s="2"/>
      <c r="AH239" s="2"/>
      <c r="AI239" s="2"/>
      <c r="AJ239" s="2"/>
      <c r="AK239" s="2"/>
      <c r="AL239" s="2"/>
      <c r="AM239" s="2"/>
      <c r="AN239" s="2"/>
      <c r="AO239" s="2"/>
      <c r="AP239" s="2"/>
      <c r="AQ239" s="430" t="s">
        <v>9</v>
      </c>
      <c r="AR239" s="430"/>
      <c r="AS239" s="430"/>
      <c r="AT239" s="430"/>
      <c r="AU239" s="430"/>
      <c r="AV239" s="295"/>
      <c r="AW239" s="415" t="s">
        <v>11</v>
      </c>
      <c r="AX239" s="415"/>
      <c r="AY239" s="415"/>
      <c r="AZ239" s="415"/>
      <c r="BA239" s="415"/>
      <c r="BB239" s="415"/>
      <c r="BC239" s="415"/>
      <c r="BD239" s="415"/>
      <c r="BE239" s="415"/>
      <c r="BF239" s="415"/>
      <c r="BG239" s="2" t="s">
        <v>10</v>
      </c>
      <c r="BH239" s="2"/>
    </row>
    <row r="240" spans="1:61" ht="15.75" customHeight="1" x14ac:dyDescent="0.1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ht="15.75" customHeight="1" x14ac:dyDescent="0.15">
      <c r="A241" s="685" t="s">
        <v>201</v>
      </c>
      <c r="B241" s="685"/>
      <c r="C241" s="685"/>
      <c r="D241" s="685"/>
      <c r="E241" s="685"/>
      <c r="F241" s="685"/>
      <c r="G241" s="685"/>
      <c r="H241" s="685"/>
      <c r="I241" s="685"/>
      <c r="J241" s="685"/>
      <c r="K241" s="685"/>
      <c r="L241" s="685"/>
      <c r="M241" s="685"/>
      <c r="N241" s="685"/>
      <c r="O241" s="685"/>
      <c r="P241" s="685"/>
      <c r="Q241" s="685"/>
      <c r="R241" s="685"/>
      <c r="S241" s="685"/>
      <c r="T241" s="685"/>
      <c r="U241" s="685"/>
      <c r="V241" s="685"/>
      <c r="W241" s="685"/>
      <c r="X241" s="685"/>
      <c r="Y241" s="685"/>
      <c r="Z241" s="685"/>
      <c r="AA241" s="685"/>
      <c r="AB241" s="685"/>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ht="15.75" customHeight="1" x14ac:dyDescent="0.15">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E242" s="2"/>
      <c r="AF242" s="287" t="s">
        <v>201</v>
      </c>
      <c r="AG242" s="287"/>
      <c r="AH242" s="287"/>
      <c r="AI242" s="287"/>
      <c r="AJ242" s="287"/>
      <c r="AK242" s="287"/>
      <c r="AL242" s="287"/>
      <c r="AM242" s="287"/>
      <c r="AN242" s="287"/>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row>
    <row r="243" spans="1:60" ht="15.75" customHeight="1" x14ac:dyDescent="0.15">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E243" s="2"/>
    </row>
    <row r="244" spans="1:60" ht="15.75" customHeight="1" x14ac:dyDescent="0.15">
      <c r="A244" s="6"/>
      <c r="B244" s="6">
        <v>1</v>
      </c>
      <c r="C244" s="6"/>
      <c r="D244" s="6" t="s">
        <v>202</v>
      </c>
      <c r="E244" s="6"/>
      <c r="F244" s="6"/>
      <c r="G244" s="6"/>
      <c r="H244" s="6"/>
      <c r="I244" s="6"/>
      <c r="J244" s="6"/>
      <c r="K244" s="6"/>
      <c r="L244" s="6"/>
      <c r="M244" s="6"/>
      <c r="N244" s="6"/>
      <c r="O244" s="6"/>
      <c r="P244" s="6"/>
      <c r="Q244" s="6"/>
      <c r="R244" s="6"/>
      <c r="S244" s="6"/>
      <c r="T244" s="6"/>
      <c r="U244" s="6"/>
      <c r="V244" s="6"/>
      <c r="W244" s="6"/>
      <c r="X244" s="6"/>
      <c r="Y244" s="6"/>
      <c r="Z244" s="6"/>
      <c r="AA244" s="6"/>
      <c r="AB244" s="6"/>
      <c r="AC244" s="2"/>
      <c r="AD244" s="2"/>
    </row>
    <row r="245" spans="1:60" ht="15.75" customHeight="1" x14ac:dyDescent="0.15">
      <c r="A245" s="6"/>
      <c r="B245" s="6"/>
      <c r="C245" s="6" t="s">
        <v>203</v>
      </c>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2"/>
      <c r="AD245" s="2"/>
      <c r="AF245" s="2"/>
      <c r="AG245" s="2">
        <v>1</v>
      </c>
      <c r="AH245" s="2"/>
      <c r="AI245" s="2" t="s">
        <v>202</v>
      </c>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2"/>
      <c r="AD246" s="2"/>
      <c r="AE246" s="2"/>
      <c r="AF246" s="2"/>
      <c r="AG246" s="2"/>
      <c r="AH246" s="2" t="s">
        <v>203</v>
      </c>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ht="15.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ht="15.75" customHeight="1" x14ac:dyDescent="0.15">
      <c r="A248" s="6"/>
      <c r="B248" s="6">
        <v>2</v>
      </c>
      <c r="C248" s="6"/>
      <c r="D248" s="6" t="s">
        <v>204</v>
      </c>
      <c r="E248" s="6"/>
      <c r="F248" s="6"/>
      <c r="G248" s="6"/>
      <c r="H248" s="6"/>
      <c r="I248" s="6"/>
      <c r="J248" s="6"/>
      <c r="K248" s="6"/>
      <c r="L248" s="6"/>
      <c r="M248" s="6"/>
      <c r="N248" s="6"/>
      <c r="O248" s="6"/>
      <c r="P248" s="6"/>
      <c r="Q248" s="6"/>
      <c r="R248" s="6"/>
      <c r="S248" s="6"/>
      <c r="T248" s="6"/>
      <c r="U248" s="6"/>
      <c r="V248" s="6"/>
      <c r="W248" s="6"/>
      <c r="X248" s="6"/>
      <c r="Y248" s="6"/>
      <c r="Z248" s="6"/>
      <c r="AA248" s="6"/>
      <c r="AB248" s="6"/>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ht="15.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2"/>
      <c r="AD249" s="2"/>
      <c r="AE249" s="2"/>
      <c r="AF249" s="2"/>
      <c r="AG249" s="2">
        <v>2</v>
      </c>
      <c r="AH249" s="2"/>
      <c r="AI249" s="2" t="s">
        <v>204</v>
      </c>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ht="15.75" customHeight="1" x14ac:dyDescent="0.15">
      <c r="A251" s="6"/>
      <c r="B251" s="6">
        <v>3</v>
      </c>
      <c r="C251" s="6"/>
      <c r="D251" s="6" t="s">
        <v>205</v>
      </c>
      <c r="E251" s="6"/>
      <c r="F251" s="6"/>
      <c r="G251" s="6"/>
      <c r="H251" s="6"/>
      <c r="I251" s="6"/>
      <c r="J251" s="6"/>
      <c r="K251" s="6"/>
      <c r="L251" s="6"/>
      <c r="M251" s="6"/>
      <c r="N251" s="6"/>
      <c r="O251" s="6"/>
      <c r="P251" s="6"/>
      <c r="Q251" s="6"/>
      <c r="R251" s="6"/>
      <c r="S251" s="6"/>
      <c r="T251" s="6"/>
      <c r="U251" s="6"/>
      <c r="V251" s="6"/>
      <c r="W251" s="6"/>
      <c r="X251" s="6"/>
      <c r="Y251" s="6"/>
      <c r="Z251" s="6"/>
      <c r="AA251" s="6"/>
      <c r="AB251" s="6"/>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ht="15.75" customHeight="1" x14ac:dyDescent="0.15">
      <c r="A252" s="6"/>
      <c r="B252" s="6"/>
      <c r="C252" s="6" t="s">
        <v>206</v>
      </c>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2"/>
      <c r="AD252" s="2"/>
      <c r="AE252" s="2"/>
      <c r="AF252" s="2"/>
      <c r="AG252" s="2">
        <v>3</v>
      </c>
      <c r="AH252" s="2"/>
      <c r="AI252" s="2" t="s">
        <v>205</v>
      </c>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ht="15.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2"/>
      <c r="AD253" s="2"/>
      <c r="AE253" s="2"/>
      <c r="AF253" s="2"/>
      <c r="AG253" s="2"/>
      <c r="AH253" s="2" t="s">
        <v>206</v>
      </c>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ht="15.75" customHeight="1" x14ac:dyDescent="0.15">
      <c r="A255" s="6"/>
      <c r="B255" s="6">
        <v>4</v>
      </c>
      <c r="C255" s="6"/>
      <c r="D255" s="6" t="s">
        <v>419</v>
      </c>
      <c r="E255" s="6"/>
      <c r="F255" s="6"/>
      <c r="G255" s="6"/>
      <c r="H255" s="6"/>
      <c r="I255" s="6"/>
      <c r="J255" s="6"/>
      <c r="K255" s="6"/>
      <c r="L255" s="6"/>
      <c r="M255" s="6"/>
      <c r="N255" s="6"/>
      <c r="O255" s="6"/>
      <c r="P255" s="6"/>
      <c r="Q255" s="6"/>
      <c r="R255" s="6"/>
      <c r="S255" s="6"/>
      <c r="T255" s="6"/>
      <c r="U255" s="6"/>
      <c r="V255" s="6"/>
      <c r="W255" s="6"/>
      <c r="X255" s="6"/>
      <c r="Y255" s="6"/>
      <c r="Z255" s="6"/>
      <c r="AA255" s="6"/>
      <c r="AB255" s="6"/>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2"/>
      <c r="AD256" s="2"/>
      <c r="AE256" s="2"/>
      <c r="AF256" s="2"/>
      <c r="AG256" s="2">
        <v>4</v>
      </c>
      <c r="AH256" s="2"/>
      <c r="AI256" s="6" t="s">
        <v>419</v>
      </c>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ht="15.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ht="15.75" customHeight="1" x14ac:dyDescent="0.15">
      <c r="A258" s="6"/>
      <c r="B258" s="6">
        <v>5</v>
      </c>
      <c r="C258" s="6"/>
      <c r="D258" s="6" t="s">
        <v>207</v>
      </c>
      <c r="E258" s="6"/>
      <c r="F258" s="6"/>
      <c r="G258" s="6"/>
      <c r="H258" s="6"/>
      <c r="I258" s="6"/>
      <c r="J258" s="6"/>
      <c r="K258" s="6"/>
      <c r="L258" s="6"/>
      <c r="M258" s="6"/>
      <c r="N258" s="6"/>
      <c r="O258" s="6"/>
      <c r="P258" s="6"/>
      <c r="Q258" s="6"/>
      <c r="R258" s="6"/>
      <c r="S258" s="6"/>
      <c r="T258" s="6"/>
      <c r="U258" s="6"/>
      <c r="V258" s="6"/>
      <c r="W258" s="6"/>
      <c r="X258" s="6"/>
      <c r="Y258" s="6"/>
      <c r="Z258" s="6"/>
      <c r="AA258" s="6"/>
      <c r="AB258" s="6"/>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ht="15.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2"/>
      <c r="AD259" s="2"/>
      <c r="AE259" s="2"/>
      <c r="AF259" s="2"/>
      <c r="AG259" s="2">
        <v>5</v>
      </c>
      <c r="AH259" s="2"/>
      <c r="AI259" s="2" t="s">
        <v>207</v>
      </c>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ht="15.75" customHeight="1" x14ac:dyDescent="0.15">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ht="15.75" customHeight="1" x14ac:dyDescent="0.15">
      <c r="A261" s="192"/>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4"/>
      <c r="AE261" s="2"/>
    </row>
    <row r="262" spans="1:60" ht="15.75" customHeight="1" x14ac:dyDescent="0.15">
      <c r="A262" s="195"/>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7"/>
      <c r="AF262" s="311"/>
      <c r="AG262" s="312"/>
      <c r="AH262" s="312"/>
      <c r="AI262" s="312"/>
      <c r="AJ262" s="312"/>
      <c r="AK262" s="312"/>
      <c r="AL262" s="312"/>
      <c r="AM262" s="312"/>
      <c r="AN262" s="312"/>
      <c r="AO262" s="312"/>
      <c r="AP262" s="312"/>
      <c r="AQ262" s="312"/>
      <c r="AR262" s="312"/>
      <c r="AS262" s="312"/>
      <c r="AT262" s="312"/>
      <c r="AU262" s="312"/>
      <c r="AV262" s="312"/>
      <c r="AW262" s="312"/>
      <c r="AX262" s="312"/>
      <c r="AY262" s="312"/>
      <c r="AZ262" s="312"/>
      <c r="BA262" s="312"/>
      <c r="BB262" s="312"/>
      <c r="BC262" s="312"/>
      <c r="BD262" s="312"/>
      <c r="BE262" s="312"/>
      <c r="BF262" s="312"/>
      <c r="BG262" s="312"/>
      <c r="BH262" s="313"/>
    </row>
    <row r="263" spans="1:60" ht="15.75" customHeight="1" x14ac:dyDescent="0.15">
      <c r="A263" s="198"/>
      <c r="B263" s="199" t="s">
        <v>208</v>
      </c>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200"/>
      <c r="AC263" s="9"/>
      <c r="AD263" s="9"/>
      <c r="AF263" s="314"/>
      <c r="BH263" s="315"/>
    </row>
    <row r="264" spans="1:60" ht="15.75" customHeight="1" x14ac:dyDescent="0.15">
      <c r="A264" s="198" t="s">
        <v>209</v>
      </c>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200"/>
      <c r="AC264" s="9"/>
      <c r="AD264" s="9"/>
      <c r="AF264" s="316"/>
      <c r="AG264" s="9" t="s">
        <v>208</v>
      </c>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317"/>
    </row>
    <row r="265" spans="1:60" ht="15.75" customHeight="1" x14ac:dyDescent="0.15">
      <c r="A265" s="198"/>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200"/>
      <c r="AC265" s="9"/>
      <c r="AD265" s="9"/>
      <c r="AE265" s="9"/>
      <c r="AF265" s="316" t="s">
        <v>209</v>
      </c>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317"/>
    </row>
    <row r="266" spans="1:60" ht="15.75" customHeight="1" x14ac:dyDescent="0.15">
      <c r="A266" s="198" t="s">
        <v>210</v>
      </c>
      <c r="B266" s="199"/>
      <c r="C266" s="199"/>
      <c r="D266" s="199" t="s">
        <v>211</v>
      </c>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200"/>
      <c r="AC266" s="9"/>
      <c r="AD266" s="9"/>
      <c r="AE266" s="9"/>
      <c r="AF266" s="316"/>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317"/>
    </row>
    <row r="267" spans="1:60" ht="15.75" customHeight="1" x14ac:dyDescent="0.15">
      <c r="A267" s="198"/>
      <c r="B267" s="199"/>
      <c r="C267" s="199" t="s">
        <v>212</v>
      </c>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200"/>
      <c r="AC267" s="9"/>
      <c r="AD267" s="9"/>
      <c r="AE267" s="9"/>
      <c r="AF267" s="316" t="s">
        <v>210</v>
      </c>
      <c r="AG267" s="9"/>
      <c r="AH267" s="9"/>
      <c r="AI267" s="9" t="s">
        <v>211</v>
      </c>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317"/>
    </row>
    <row r="268" spans="1:60" ht="15.75" customHeight="1" x14ac:dyDescent="0.15">
      <c r="A268" s="198"/>
      <c r="B268" s="201" t="s">
        <v>213</v>
      </c>
      <c r="C268" s="199"/>
      <c r="D268" s="199" t="s">
        <v>214</v>
      </c>
      <c r="E268" s="199"/>
      <c r="F268" s="199"/>
      <c r="G268" s="199" t="s">
        <v>215</v>
      </c>
      <c r="H268" s="199"/>
      <c r="I268" s="199"/>
      <c r="J268" s="199"/>
      <c r="K268" s="199"/>
      <c r="L268" s="199"/>
      <c r="M268" s="199"/>
      <c r="N268" s="199"/>
      <c r="O268" s="199"/>
      <c r="P268" s="199"/>
      <c r="Q268" s="199"/>
      <c r="R268" s="199"/>
      <c r="S268" s="199"/>
      <c r="T268" s="199"/>
      <c r="U268" s="199"/>
      <c r="V268" s="199"/>
      <c r="W268" s="199"/>
      <c r="X268" s="199"/>
      <c r="Y268" s="199"/>
      <c r="Z268" s="199"/>
      <c r="AA268" s="199"/>
      <c r="AB268" s="200"/>
      <c r="AC268" s="9"/>
      <c r="AD268" s="9"/>
      <c r="AE268" s="9"/>
      <c r="AF268" s="316"/>
      <c r="AG268" s="9"/>
      <c r="AH268" s="9" t="s">
        <v>212</v>
      </c>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317"/>
    </row>
    <row r="269" spans="1:60" ht="15.75" customHeight="1" x14ac:dyDescent="0.15">
      <c r="A269" s="198"/>
      <c r="B269" s="199"/>
      <c r="C269" s="199" t="s">
        <v>216</v>
      </c>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200"/>
      <c r="AC269" s="9"/>
      <c r="AD269" s="9"/>
      <c r="AE269" s="9"/>
      <c r="AF269" s="316"/>
      <c r="AG269" s="318" t="s">
        <v>213</v>
      </c>
      <c r="AH269" s="9"/>
      <c r="AI269" s="9" t="s">
        <v>214</v>
      </c>
      <c r="AJ269" s="9"/>
      <c r="AK269" s="9"/>
      <c r="AL269" s="9" t="s">
        <v>215</v>
      </c>
      <c r="AM269" s="9"/>
      <c r="AN269" s="9"/>
      <c r="AO269" s="9"/>
      <c r="AP269" s="9"/>
      <c r="AQ269" s="9"/>
      <c r="AR269" s="9"/>
      <c r="AS269" s="9"/>
      <c r="AT269" s="9"/>
      <c r="AU269" s="9"/>
      <c r="AV269" s="9"/>
      <c r="AW269" s="9"/>
      <c r="AX269" s="9"/>
      <c r="AY269" s="9"/>
      <c r="AZ269" s="9"/>
      <c r="BA269" s="9"/>
      <c r="BB269" s="9"/>
      <c r="BC269" s="9"/>
      <c r="BD269" s="9"/>
      <c r="BE269" s="9"/>
      <c r="BF269" s="9"/>
      <c r="BG269" s="9"/>
      <c r="BH269" s="317"/>
    </row>
    <row r="270" spans="1:60" ht="15.75" customHeight="1" x14ac:dyDescent="0.15">
      <c r="A270" s="198"/>
      <c r="B270" s="201" t="s">
        <v>217</v>
      </c>
      <c r="C270" s="199"/>
      <c r="D270" s="199" t="s">
        <v>218</v>
      </c>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200"/>
      <c r="AC270" s="9"/>
      <c r="AD270" s="9"/>
      <c r="AE270" s="9"/>
      <c r="AF270" s="316"/>
      <c r="AG270" s="9"/>
      <c r="AH270" s="9" t="s">
        <v>216</v>
      </c>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317"/>
    </row>
    <row r="271" spans="1:60" ht="15.75" customHeight="1" x14ac:dyDescent="0.15">
      <c r="A271" s="198"/>
      <c r="B271" s="199"/>
      <c r="C271" s="199"/>
      <c r="D271" s="686"/>
      <c r="E271" s="686"/>
      <c r="F271" s="686"/>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200"/>
      <c r="AC271" s="9"/>
      <c r="AD271" s="9"/>
      <c r="AE271" s="9"/>
      <c r="AF271" s="316"/>
      <c r="AG271" s="318" t="s">
        <v>217</v>
      </c>
      <c r="AH271" s="9"/>
      <c r="AI271" s="9" t="s">
        <v>218</v>
      </c>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317"/>
    </row>
    <row r="272" spans="1:60" ht="15.75" customHeight="1" x14ac:dyDescent="0.15">
      <c r="A272" s="198" t="s">
        <v>219</v>
      </c>
      <c r="B272" s="199"/>
      <c r="C272" s="199"/>
      <c r="D272" s="202"/>
      <c r="E272" s="202"/>
      <c r="F272" s="202"/>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200"/>
      <c r="AC272" s="9"/>
      <c r="AD272" s="9"/>
      <c r="AE272" s="9"/>
      <c r="AF272" s="316"/>
      <c r="AG272" s="9"/>
      <c r="AH272" s="9"/>
      <c r="AI272" s="702"/>
      <c r="AJ272" s="702"/>
      <c r="AK272" s="702"/>
      <c r="AL272" s="9"/>
      <c r="AM272" s="9"/>
      <c r="AN272" s="9"/>
      <c r="AO272" s="9"/>
      <c r="AP272" s="9"/>
      <c r="AQ272" s="9"/>
      <c r="AR272" s="9"/>
      <c r="AS272" s="9"/>
      <c r="AT272" s="9"/>
      <c r="AU272" s="9"/>
      <c r="AV272" s="9"/>
      <c r="AW272" s="9"/>
      <c r="AX272" s="9"/>
      <c r="AY272" s="9"/>
      <c r="AZ272" s="9"/>
      <c r="BA272" s="9"/>
      <c r="BB272" s="9"/>
      <c r="BC272" s="9"/>
      <c r="BD272" s="9"/>
      <c r="BE272" s="9"/>
      <c r="BF272" s="9"/>
      <c r="BG272" s="9"/>
      <c r="BH272" s="317"/>
    </row>
    <row r="273" spans="1:60" ht="15.75" customHeight="1" x14ac:dyDescent="0.15">
      <c r="A273" s="198"/>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200"/>
      <c r="AC273" s="9"/>
      <c r="AD273" s="9"/>
      <c r="AE273" s="9"/>
      <c r="AF273" s="316" t="s">
        <v>219</v>
      </c>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317"/>
    </row>
    <row r="274" spans="1:60" ht="15.75" customHeight="1" x14ac:dyDescent="0.15">
      <c r="A274" s="198" t="s">
        <v>220</v>
      </c>
      <c r="B274" s="199"/>
      <c r="C274" s="199"/>
      <c r="D274" s="199" t="s">
        <v>221</v>
      </c>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200"/>
      <c r="AC274" s="9"/>
      <c r="AD274" s="9"/>
      <c r="AE274" s="9"/>
      <c r="AF274" s="316"/>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317"/>
    </row>
    <row r="275" spans="1:60" ht="15.75" customHeight="1" x14ac:dyDescent="0.15">
      <c r="A275" s="198"/>
      <c r="B275" s="199"/>
      <c r="C275" s="199" t="s">
        <v>212</v>
      </c>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200"/>
      <c r="AC275" s="9"/>
      <c r="AD275" s="9"/>
      <c r="AE275" s="9"/>
      <c r="AF275" s="316" t="s">
        <v>220</v>
      </c>
      <c r="AG275" s="9"/>
      <c r="AH275" s="9"/>
      <c r="AI275" s="9" t="s">
        <v>221</v>
      </c>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317"/>
    </row>
    <row r="276" spans="1:60" ht="15.75" customHeight="1" x14ac:dyDescent="0.15">
      <c r="A276" s="198"/>
      <c r="B276" s="199" t="s">
        <v>222</v>
      </c>
      <c r="C276" s="199"/>
      <c r="D276" s="199" t="s">
        <v>214</v>
      </c>
      <c r="E276" s="199"/>
      <c r="F276" s="199"/>
      <c r="G276" s="199" t="s">
        <v>223</v>
      </c>
      <c r="H276" s="199"/>
      <c r="I276" s="199"/>
      <c r="J276" s="199"/>
      <c r="K276" s="199"/>
      <c r="L276" s="199"/>
      <c r="M276" s="199"/>
      <c r="N276" s="199"/>
      <c r="O276" s="199"/>
      <c r="P276" s="199"/>
      <c r="Q276" s="199"/>
      <c r="R276" s="199"/>
      <c r="S276" s="199"/>
      <c r="T276" s="199"/>
      <c r="U276" s="199"/>
      <c r="V276" s="199"/>
      <c r="W276" s="199"/>
      <c r="X276" s="199"/>
      <c r="Y276" s="199"/>
      <c r="Z276" s="199"/>
      <c r="AA276" s="199"/>
      <c r="AB276" s="200"/>
      <c r="AC276" s="9"/>
      <c r="AD276" s="9"/>
      <c r="AE276" s="9"/>
      <c r="AF276" s="316"/>
      <c r="AG276" s="9"/>
      <c r="AH276" s="9" t="s">
        <v>212</v>
      </c>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317"/>
    </row>
    <row r="277" spans="1:60" ht="15.75" customHeight="1" x14ac:dyDescent="0.15">
      <c r="A277" s="198"/>
      <c r="B277" s="199"/>
      <c r="C277" s="199" t="s">
        <v>224</v>
      </c>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200"/>
      <c r="AC277" s="9"/>
      <c r="AD277" s="9"/>
      <c r="AE277" s="9"/>
      <c r="AF277" s="316"/>
      <c r="AG277" s="9" t="s">
        <v>222</v>
      </c>
      <c r="AH277" s="9"/>
      <c r="AI277" s="9" t="s">
        <v>214</v>
      </c>
      <c r="AJ277" s="9"/>
      <c r="AK277" s="9"/>
      <c r="AL277" s="9" t="s">
        <v>223</v>
      </c>
      <c r="AM277" s="9"/>
      <c r="AN277" s="9"/>
      <c r="AO277" s="9"/>
      <c r="AP277" s="9"/>
      <c r="AQ277" s="9"/>
      <c r="AR277" s="9"/>
      <c r="AS277" s="9"/>
      <c r="AT277" s="9"/>
      <c r="AU277" s="9"/>
      <c r="AV277" s="9"/>
      <c r="AW277" s="9"/>
      <c r="AX277" s="9"/>
      <c r="AY277" s="9"/>
      <c r="AZ277" s="9"/>
      <c r="BA277" s="9"/>
      <c r="BB277" s="9"/>
      <c r="BC277" s="9"/>
      <c r="BD277" s="9"/>
      <c r="BE277" s="9"/>
      <c r="BF277" s="9"/>
      <c r="BG277" s="9"/>
      <c r="BH277" s="317"/>
    </row>
    <row r="278" spans="1:60" ht="15.75" customHeight="1" x14ac:dyDescent="0.15">
      <c r="A278" s="198"/>
      <c r="B278" s="111"/>
      <c r="C278" s="199" t="s">
        <v>225</v>
      </c>
      <c r="D278" s="111"/>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200"/>
      <c r="AC278" s="9"/>
      <c r="AD278" s="9"/>
      <c r="AE278" s="9"/>
      <c r="AF278" s="316"/>
      <c r="AG278" s="9"/>
      <c r="AH278" s="9" t="s">
        <v>224</v>
      </c>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317"/>
    </row>
    <row r="279" spans="1:60" ht="15.75" customHeight="1" x14ac:dyDescent="0.15">
      <c r="A279" s="198"/>
      <c r="B279" s="199" t="s">
        <v>226</v>
      </c>
      <c r="C279" s="199"/>
      <c r="D279" s="199" t="s">
        <v>227</v>
      </c>
      <c r="E279" s="199"/>
      <c r="F279" s="199"/>
      <c r="G279" s="199" t="s">
        <v>228</v>
      </c>
      <c r="H279" s="199"/>
      <c r="I279" s="199"/>
      <c r="J279" s="199"/>
      <c r="K279" s="199"/>
      <c r="L279" s="199"/>
      <c r="M279" s="199"/>
      <c r="N279" s="199"/>
      <c r="O279" s="199"/>
      <c r="P279" s="199"/>
      <c r="Q279" s="199"/>
      <c r="R279" s="199"/>
      <c r="S279" s="199"/>
      <c r="T279" s="199"/>
      <c r="U279" s="199"/>
      <c r="V279" s="199"/>
      <c r="W279" s="199"/>
      <c r="X279" s="199"/>
      <c r="Y279" s="199"/>
      <c r="Z279" s="199"/>
      <c r="AA279" s="199"/>
      <c r="AB279" s="200"/>
      <c r="AC279" s="9"/>
      <c r="AD279" s="9"/>
      <c r="AE279" s="9"/>
      <c r="AF279" s="316"/>
      <c r="AG279" s="9"/>
      <c r="AH279" s="9" t="s">
        <v>225</v>
      </c>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317"/>
    </row>
    <row r="280" spans="1:60" ht="15.75" customHeight="1" x14ac:dyDescent="0.15">
      <c r="A280" s="203"/>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5"/>
      <c r="AC280" s="9"/>
      <c r="AD280" s="9"/>
      <c r="AE280" s="9"/>
      <c r="AF280" s="316"/>
      <c r="AG280" s="9" t="s">
        <v>226</v>
      </c>
      <c r="AH280" s="9"/>
      <c r="AI280" s="9" t="s">
        <v>227</v>
      </c>
      <c r="AJ280" s="9"/>
      <c r="AK280" s="9"/>
      <c r="AL280" s="9" t="s">
        <v>228</v>
      </c>
      <c r="AM280" s="9"/>
      <c r="AN280" s="9"/>
      <c r="AO280" s="9"/>
      <c r="AP280" s="9"/>
      <c r="AQ280" s="9"/>
      <c r="AR280" s="9"/>
      <c r="AS280" s="9"/>
      <c r="AT280" s="9"/>
      <c r="AU280" s="9"/>
      <c r="AV280" s="9"/>
      <c r="AW280" s="9"/>
      <c r="AX280" s="9"/>
      <c r="AY280" s="9"/>
      <c r="AZ280" s="9"/>
      <c r="BA280" s="9"/>
      <c r="BB280" s="9"/>
      <c r="BC280" s="9"/>
      <c r="BD280" s="9"/>
      <c r="BE280" s="9"/>
      <c r="BF280" s="9"/>
      <c r="BG280" s="9"/>
      <c r="BH280" s="317"/>
    </row>
    <row r="281" spans="1:60" ht="15.75" customHeight="1" x14ac:dyDescent="0.1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79"/>
      <c r="AD281" s="79"/>
      <c r="AE281" s="9"/>
      <c r="AF281" s="319"/>
      <c r="AG281" s="320"/>
      <c r="AH281" s="320"/>
      <c r="AI281" s="320"/>
      <c r="AJ281" s="320"/>
      <c r="AK281" s="320"/>
      <c r="AL281" s="320"/>
      <c r="AM281" s="320"/>
      <c r="AN281" s="320"/>
      <c r="AO281" s="320"/>
      <c r="AP281" s="320"/>
      <c r="AQ281" s="320"/>
      <c r="AR281" s="320"/>
      <c r="AS281" s="320"/>
      <c r="AT281" s="320"/>
      <c r="AU281" s="320"/>
      <c r="AV281" s="320"/>
      <c r="AW281" s="320"/>
      <c r="AX281" s="320"/>
      <c r="AY281" s="320"/>
      <c r="AZ281" s="320"/>
      <c r="BA281" s="320"/>
      <c r="BB281" s="320"/>
      <c r="BC281" s="320"/>
      <c r="BD281" s="320"/>
      <c r="BE281" s="320"/>
      <c r="BF281" s="320"/>
      <c r="BG281" s="320"/>
      <c r="BH281" s="321"/>
    </row>
    <row r="282" spans="1:60" x14ac:dyDescent="0.15">
      <c r="AE282" s="9"/>
    </row>
  </sheetData>
  <mergeCells count="478">
    <mergeCell ref="A166:D168"/>
    <mergeCell ref="A169:D172"/>
    <mergeCell ref="AH20:BI22"/>
    <mergeCell ref="AF141:BG141"/>
    <mergeCell ref="AF142:BG142"/>
    <mergeCell ref="AF143:BG143"/>
    <mergeCell ref="AF144:BG144"/>
    <mergeCell ref="AF145:BG145"/>
    <mergeCell ref="AF124:AI124"/>
    <mergeCell ref="AJ124:BG124"/>
    <mergeCell ref="AF125:AI125"/>
    <mergeCell ref="AJ125:BG125"/>
    <mergeCell ref="AF126:AI126"/>
    <mergeCell ref="AJ126:BG126"/>
    <mergeCell ref="AF127:AI127"/>
    <mergeCell ref="AJ127:BG127"/>
    <mergeCell ref="AF129:BG129"/>
    <mergeCell ref="AF85:AM85"/>
    <mergeCell ref="AN85:BG85"/>
    <mergeCell ref="AF87:BG87"/>
    <mergeCell ref="AF90:BG90"/>
    <mergeCell ref="AF93:AL93"/>
    <mergeCell ref="AM93:BG93"/>
    <mergeCell ref="AF94:AL94"/>
    <mergeCell ref="AU220:AX220"/>
    <mergeCell ref="BD220:BG220"/>
    <mergeCell ref="AH222:AK222"/>
    <mergeCell ref="AU222:AX222"/>
    <mergeCell ref="AQ238:AU238"/>
    <mergeCell ref="AF173:AI174"/>
    <mergeCell ref="AF175:AI178"/>
    <mergeCell ref="AJ177:AR177"/>
    <mergeCell ref="AS177:AW177"/>
    <mergeCell ref="AY177:BG177"/>
    <mergeCell ref="AF179:AI182"/>
    <mergeCell ref="AJ182:AR182"/>
    <mergeCell ref="AF183:AI183"/>
    <mergeCell ref="AJ183:AR183"/>
    <mergeCell ref="AS183:AW183"/>
    <mergeCell ref="AY183:BG183"/>
    <mergeCell ref="AF209:AO210"/>
    <mergeCell ref="BD209:BG209"/>
    <mergeCell ref="AU210:AX210"/>
    <mergeCell ref="AF211:AR212"/>
    <mergeCell ref="AU212:AX212"/>
    <mergeCell ref="AF213:AR214"/>
    <mergeCell ref="AU214:AX214"/>
    <mergeCell ref="AS182:AW182"/>
    <mergeCell ref="BB6:BI6"/>
    <mergeCell ref="AF105:AO105"/>
    <mergeCell ref="AP105:AR105"/>
    <mergeCell ref="AS105:BB105"/>
    <mergeCell ref="AF131:BG131"/>
    <mergeCell ref="AF132:BG132"/>
    <mergeCell ref="AF139:BG139"/>
    <mergeCell ref="AF140:BG140"/>
    <mergeCell ref="AJ166:AR166"/>
    <mergeCell ref="AS166:AW166"/>
    <mergeCell ref="AY166:BG166"/>
    <mergeCell ref="AX78:AZ78"/>
    <mergeCell ref="BB78:BE78"/>
    <mergeCell ref="BE75:BF75"/>
    <mergeCell ref="AN81:BG81"/>
    <mergeCell ref="AF82:AH84"/>
    <mergeCell ref="AI82:AM82"/>
    <mergeCell ref="AN82:BG82"/>
    <mergeCell ref="AI83:AM83"/>
    <mergeCell ref="AN83:BG83"/>
    <mergeCell ref="AI84:AM84"/>
    <mergeCell ref="AN84:BG84"/>
    <mergeCell ref="AG79:AH79"/>
    <mergeCell ref="AN79:AP79"/>
    <mergeCell ref="AJ167:AR167"/>
    <mergeCell ref="AS167:AW167"/>
    <mergeCell ref="AY167:BG167"/>
    <mergeCell ref="AQ239:AU239"/>
    <mergeCell ref="AW239:BF239"/>
    <mergeCell ref="AI272:AK272"/>
    <mergeCell ref="AZ232:BG232"/>
    <mergeCell ref="AF189:BI189"/>
    <mergeCell ref="AF193:AS193"/>
    <mergeCell ref="BB195:BG195"/>
    <mergeCell ref="BB197:BG197"/>
    <mergeCell ref="BB199:BG199"/>
    <mergeCell ref="BB201:BG201"/>
    <mergeCell ref="AF206:AR208"/>
    <mergeCell ref="AS206:AZ208"/>
    <mergeCell ref="BA206:BI208"/>
    <mergeCell ref="BD216:BG216"/>
    <mergeCell ref="BD217:BG217"/>
    <mergeCell ref="AF217:AR218"/>
    <mergeCell ref="AU218:AX218"/>
    <mergeCell ref="AU216:AX216"/>
    <mergeCell ref="AJ170:AR170"/>
    <mergeCell ref="AS170:AW170"/>
    <mergeCell ref="AY170:BG170"/>
    <mergeCell ref="A211:J212"/>
    <mergeCell ref="A213:I214"/>
    <mergeCell ref="A215:G216"/>
    <mergeCell ref="U6:AB6"/>
    <mergeCell ref="U232:AB232"/>
    <mergeCell ref="BD218:BG218"/>
    <mergeCell ref="BD219:BG219"/>
    <mergeCell ref="BD210:BG210"/>
    <mergeCell ref="BD211:BG211"/>
    <mergeCell ref="BD212:BG212"/>
    <mergeCell ref="BD213:BG213"/>
    <mergeCell ref="BD214:BG214"/>
    <mergeCell ref="BD215:BG215"/>
    <mergeCell ref="AF165:AI165"/>
    <mergeCell ref="AS165:AX165"/>
    <mergeCell ref="AF166:AI168"/>
    <mergeCell ref="AJ168:AR168"/>
    <mergeCell ref="AS168:AW168"/>
    <mergeCell ref="AY168:BG168"/>
    <mergeCell ref="AJ165:AR165"/>
    <mergeCell ref="AY165:BG165"/>
    <mergeCell ref="AV75:AY75"/>
    <mergeCell ref="BB75:BC75"/>
    <mergeCell ref="AZ77:BE77"/>
    <mergeCell ref="A241:AB241"/>
    <mergeCell ref="D271:F271"/>
    <mergeCell ref="L237:P237"/>
    <mergeCell ref="R237:AB237"/>
    <mergeCell ref="L238:P238"/>
    <mergeCell ref="AJ171:AR171"/>
    <mergeCell ref="AS171:AW171"/>
    <mergeCell ref="AY171:BG171"/>
    <mergeCell ref="AJ172:AR172"/>
    <mergeCell ref="AS172:AW172"/>
    <mergeCell ref="AY172:BG172"/>
    <mergeCell ref="AJ173:AR173"/>
    <mergeCell ref="AS173:AW173"/>
    <mergeCell ref="AY173:BG173"/>
    <mergeCell ref="AF169:AI172"/>
    <mergeCell ref="AJ169:AR169"/>
    <mergeCell ref="AS169:AW169"/>
    <mergeCell ref="AY169:BG169"/>
    <mergeCell ref="E177:M177"/>
    <mergeCell ref="N177:R177"/>
    <mergeCell ref="T177:AB177"/>
    <mergeCell ref="E174:M174"/>
    <mergeCell ref="W210:Z210"/>
    <mergeCell ref="V201:AA201"/>
    <mergeCell ref="AR79:AU79"/>
    <mergeCell ref="AX79:AZ79"/>
    <mergeCell ref="BB79:BE79"/>
    <mergeCell ref="AF80:AM81"/>
    <mergeCell ref="O216:R216"/>
    <mergeCell ref="W216:Z216"/>
    <mergeCell ref="A119:AB119"/>
    <mergeCell ref="W213:Z213"/>
    <mergeCell ref="O214:R214"/>
    <mergeCell ref="W214:Z214"/>
    <mergeCell ref="W211:Z211"/>
    <mergeCell ref="O212:R212"/>
    <mergeCell ref="W212:Z212"/>
    <mergeCell ref="V199:AA199"/>
    <mergeCell ref="A209:J210"/>
    <mergeCell ref="A193:M193"/>
    <mergeCell ref="N193:AB193"/>
    <mergeCell ref="A183:D183"/>
    <mergeCell ref="E183:M183"/>
    <mergeCell ref="N183:R183"/>
    <mergeCell ref="T183:AB183"/>
    <mergeCell ref="W209:Z209"/>
    <mergeCell ref="N175:R175"/>
    <mergeCell ref="T175:AB175"/>
    <mergeCell ref="A206:L208"/>
    <mergeCell ref="AF61:AM62"/>
    <mergeCell ref="AJ122:AS122"/>
    <mergeCell ref="G94:N94"/>
    <mergeCell ref="G95:N95"/>
    <mergeCell ref="G96:AB96"/>
    <mergeCell ref="G97:AB97"/>
    <mergeCell ref="A100:F101"/>
    <mergeCell ref="A97:F97"/>
    <mergeCell ref="A96:F96"/>
    <mergeCell ref="A95:F95"/>
    <mergeCell ref="A94:F94"/>
    <mergeCell ref="A98:F98"/>
    <mergeCell ref="G98:AB98"/>
    <mergeCell ref="A99:F99"/>
    <mergeCell ref="G99:AB99"/>
    <mergeCell ref="AF122:AI122"/>
    <mergeCell ref="AF110:BG110"/>
    <mergeCell ref="AN61:BG62"/>
    <mergeCell ref="AF63:AM63"/>
    <mergeCell ref="AN63:BG63"/>
    <mergeCell ref="AN80:BG80"/>
    <mergeCell ref="AG116:BG116"/>
    <mergeCell ref="AF120:BG120"/>
    <mergeCell ref="AF121:AI121"/>
    <mergeCell ref="R238:AA238"/>
    <mergeCell ref="C222:F222"/>
    <mergeCell ref="O222:R222"/>
    <mergeCell ref="A233:AB233"/>
    <mergeCell ref="W219:Z219"/>
    <mergeCell ref="O220:R220"/>
    <mergeCell ref="W220:Z220"/>
    <mergeCell ref="O218:R218"/>
    <mergeCell ref="W218:Z218"/>
    <mergeCell ref="B229:AB230"/>
    <mergeCell ref="B226:AB227"/>
    <mergeCell ref="A217:J218"/>
    <mergeCell ref="W217:Z217"/>
    <mergeCell ref="M206:T208"/>
    <mergeCell ref="U206:AB208"/>
    <mergeCell ref="V195:AA195"/>
    <mergeCell ref="V197:AA197"/>
    <mergeCell ref="AF215:AR216"/>
    <mergeCell ref="W215:Z215"/>
    <mergeCell ref="O210:R210"/>
    <mergeCell ref="AJ178:AR178"/>
    <mergeCell ref="E178:M178"/>
    <mergeCell ref="N178:R178"/>
    <mergeCell ref="AY182:BG182"/>
    <mergeCell ref="E182:M182"/>
    <mergeCell ref="N182:R182"/>
    <mergeCell ref="T182:AB182"/>
    <mergeCell ref="E180:M180"/>
    <mergeCell ref="N180:R180"/>
    <mergeCell ref="T180:AB180"/>
    <mergeCell ref="A189:AC189"/>
    <mergeCell ref="AJ181:AR181"/>
    <mergeCell ref="AS181:AW181"/>
    <mergeCell ref="AY181:BG181"/>
    <mergeCell ref="A179:D182"/>
    <mergeCell ref="E179:M179"/>
    <mergeCell ref="N179:R179"/>
    <mergeCell ref="T179:AB179"/>
    <mergeCell ref="E181:M181"/>
    <mergeCell ref="N181:R181"/>
    <mergeCell ref="T181:AB181"/>
    <mergeCell ref="AJ179:AR179"/>
    <mergeCell ref="AS179:AW179"/>
    <mergeCell ref="AY179:BG179"/>
    <mergeCell ref="AJ180:AR180"/>
    <mergeCell ref="AS180:AW180"/>
    <mergeCell ref="AY180:BG180"/>
    <mergeCell ref="AY174:BG174"/>
    <mergeCell ref="AJ175:AR175"/>
    <mergeCell ref="AS175:AW175"/>
    <mergeCell ref="AY175:BG175"/>
    <mergeCell ref="AJ176:AR176"/>
    <mergeCell ref="T178:AB178"/>
    <mergeCell ref="E176:M176"/>
    <mergeCell ref="N176:R176"/>
    <mergeCell ref="T176:AB176"/>
    <mergeCell ref="AS176:AW176"/>
    <mergeCell ref="AY176:BG176"/>
    <mergeCell ref="AY178:BG178"/>
    <mergeCell ref="A175:D178"/>
    <mergeCell ref="E175:M175"/>
    <mergeCell ref="N174:R174"/>
    <mergeCell ref="T174:AB174"/>
    <mergeCell ref="A173:D174"/>
    <mergeCell ref="E173:M173"/>
    <mergeCell ref="N173:R173"/>
    <mergeCell ref="T173:AB173"/>
    <mergeCell ref="AS178:AW178"/>
    <mergeCell ref="AJ174:AR174"/>
    <mergeCell ref="AS174:AW174"/>
    <mergeCell ref="E172:M172"/>
    <mergeCell ref="N172:R172"/>
    <mergeCell ref="T172:AB172"/>
    <mergeCell ref="E171:M171"/>
    <mergeCell ref="N171:R171"/>
    <mergeCell ref="T171:AB171"/>
    <mergeCell ref="E169:M169"/>
    <mergeCell ref="N169:R169"/>
    <mergeCell ref="T169:AB169"/>
    <mergeCell ref="E170:M170"/>
    <mergeCell ref="N170:R170"/>
    <mergeCell ref="T170:AB170"/>
    <mergeCell ref="E166:M166"/>
    <mergeCell ref="N166:R166"/>
    <mergeCell ref="T166:AB166"/>
    <mergeCell ref="E168:M168"/>
    <mergeCell ref="N168:R168"/>
    <mergeCell ref="T168:AB168"/>
    <mergeCell ref="E167:M167"/>
    <mergeCell ref="N167:R167"/>
    <mergeCell ref="T167:AB167"/>
    <mergeCell ref="A144:AB144"/>
    <mergeCell ref="A145:AB145"/>
    <mergeCell ref="A165:D165"/>
    <mergeCell ref="E165:M165"/>
    <mergeCell ref="N165:S165"/>
    <mergeCell ref="T165:AB165"/>
    <mergeCell ref="A148:AA148"/>
    <mergeCell ref="A140:AB140"/>
    <mergeCell ref="A141:AB141"/>
    <mergeCell ref="A142:AB142"/>
    <mergeCell ref="A139:AB139"/>
    <mergeCell ref="A143:AB143"/>
    <mergeCell ref="B133:AB133"/>
    <mergeCell ref="B134:AB134"/>
    <mergeCell ref="A109:C109"/>
    <mergeCell ref="D109:AB109"/>
    <mergeCell ref="A112:AB112"/>
    <mergeCell ref="B114:AB114"/>
    <mergeCell ref="B115:AB115"/>
    <mergeCell ref="B116:AB116"/>
    <mergeCell ref="A123:D123"/>
    <mergeCell ref="E123:AB123"/>
    <mergeCell ref="A124:D124"/>
    <mergeCell ref="E124:AB124"/>
    <mergeCell ref="A121:D121"/>
    <mergeCell ref="E121:AB121"/>
    <mergeCell ref="A122:D122"/>
    <mergeCell ref="A127:D127"/>
    <mergeCell ref="A129:AB129"/>
    <mergeCell ref="A120:AB120"/>
    <mergeCell ref="B131:AB131"/>
    <mergeCell ref="B132:AB132"/>
    <mergeCell ref="E122:N122"/>
    <mergeCell ref="O122:Q122"/>
    <mergeCell ref="AJ121:BG121"/>
    <mergeCell ref="E127:AB127"/>
    <mergeCell ref="A125:D125"/>
    <mergeCell ref="E125:AB125"/>
    <mergeCell ref="A126:D126"/>
    <mergeCell ref="E126:AB126"/>
    <mergeCell ref="A107:B107"/>
    <mergeCell ref="A108:B108"/>
    <mergeCell ref="C107:AB107"/>
    <mergeCell ref="C108:AB108"/>
    <mergeCell ref="A110:AB110"/>
    <mergeCell ref="A111:AB111"/>
    <mergeCell ref="AF108:BG108"/>
    <mergeCell ref="AF123:AI123"/>
    <mergeCell ref="AJ123:BG123"/>
    <mergeCell ref="AF107:BG107"/>
    <mergeCell ref="AF109:BG109"/>
    <mergeCell ref="AT122:AV122"/>
    <mergeCell ref="AW122:BF122"/>
    <mergeCell ref="R122:AA122"/>
    <mergeCell ref="AF111:BG111"/>
    <mergeCell ref="AF112:BG112"/>
    <mergeCell ref="AG114:BG114"/>
    <mergeCell ref="AG115:BG115"/>
    <mergeCell ref="V94:AA94"/>
    <mergeCell ref="AF95:AL95"/>
    <mergeCell ref="AM95:AS95"/>
    <mergeCell ref="AT95:AZ95"/>
    <mergeCell ref="BA95:BF95"/>
    <mergeCell ref="AF96:AL96"/>
    <mergeCell ref="AM96:BG96"/>
    <mergeCell ref="AM94:AS94"/>
    <mergeCell ref="AT94:AZ94"/>
    <mergeCell ref="BA94:BF94"/>
    <mergeCell ref="A93:F93"/>
    <mergeCell ref="O93:U93"/>
    <mergeCell ref="G93:N93"/>
    <mergeCell ref="A80:H81"/>
    <mergeCell ref="I80:AB80"/>
    <mergeCell ref="I81:AB81"/>
    <mergeCell ref="B79:C79"/>
    <mergeCell ref="I79:K79"/>
    <mergeCell ref="M79:P79"/>
    <mergeCell ref="S79:U79"/>
    <mergeCell ref="W79:Z79"/>
    <mergeCell ref="A90:AB90"/>
    <mergeCell ref="D84:H84"/>
    <mergeCell ref="I84:AB84"/>
    <mergeCell ref="A85:H85"/>
    <mergeCell ref="I85:AB85"/>
    <mergeCell ref="A82:C84"/>
    <mergeCell ref="D82:H82"/>
    <mergeCell ref="I82:AB82"/>
    <mergeCell ref="D83:H83"/>
    <mergeCell ref="I83:AB83"/>
    <mergeCell ref="AN77:AP77"/>
    <mergeCell ref="AN78:AP78"/>
    <mergeCell ref="AR78:AU78"/>
    <mergeCell ref="AF76:AM76"/>
    <mergeCell ref="AQ76:AR76"/>
    <mergeCell ref="Q75:T75"/>
    <mergeCell ref="W75:X75"/>
    <mergeCell ref="Z75:AA75"/>
    <mergeCell ref="AF106:BG106"/>
    <mergeCell ref="AF97:AL97"/>
    <mergeCell ref="AM97:BG97"/>
    <mergeCell ref="G100:AB101"/>
    <mergeCell ref="A105:J105"/>
    <mergeCell ref="N105:W105"/>
    <mergeCell ref="K105:M105"/>
    <mergeCell ref="A104:AB104"/>
    <mergeCell ref="AF100:AL101"/>
    <mergeCell ref="AM100:BG100"/>
    <mergeCell ref="AM101:AQ101"/>
    <mergeCell ref="AR101:BG101"/>
    <mergeCell ref="AF104:BG104"/>
    <mergeCell ref="O95:U95"/>
    <mergeCell ref="V95:AA95"/>
    <mergeCell ref="O94:U94"/>
    <mergeCell ref="AK42:AN42"/>
    <mergeCell ref="AP42:AW42"/>
    <mergeCell ref="AP43:AW43"/>
    <mergeCell ref="AF57:BG57"/>
    <mergeCell ref="AF59:AM60"/>
    <mergeCell ref="AN59:BG60"/>
    <mergeCell ref="AZ76:BA76"/>
    <mergeCell ref="A66:H67"/>
    <mergeCell ref="I66:AB67"/>
    <mergeCell ref="A68:H69"/>
    <mergeCell ref="I68:AB69"/>
    <mergeCell ref="I71:AB74"/>
    <mergeCell ref="A71:H74"/>
    <mergeCell ref="A70:H70"/>
    <mergeCell ref="I70:AB70"/>
    <mergeCell ref="AF66:AM67"/>
    <mergeCell ref="AN66:BG67"/>
    <mergeCell ref="AF75:AM75"/>
    <mergeCell ref="AN75:AS75"/>
    <mergeCell ref="A75:H75"/>
    <mergeCell ref="I75:N75"/>
    <mergeCell ref="A65:H65"/>
    <mergeCell ref="K65:Q65"/>
    <mergeCell ref="U65:AA65"/>
    <mergeCell ref="A76:H76"/>
    <mergeCell ref="L76:M76"/>
    <mergeCell ref="U76:V76"/>
    <mergeCell ref="I78:K78"/>
    <mergeCell ref="M78:P78"/>
    <mergeCell ref="S78:U78"/>
    <mergeCell ref="W78:Z78"/>
    <mergeCell ref="I77:K77"/>
    <mergeCell ref="U77:Z77"/>
    <mergeCell ref="AS12:AW12"/>
    <mergeCell ref="AY12:BJ12"/>
    <mergeCell ref="AS13:AW13"/>
    <mergeCell ref="AY13:BH13"/>
    <mergeCell ref="AH16:BJ16"/>
    <mergeCell ref="AW31:BB31"/>
    <mergeCell ref="B224:AB225"/>
    <mergeCell ref="AG224:BG225"/>
    <mergeCell ref="I64:AB64"/>
    <mergeCell ref="I59:AB60"/>
    <mergeCell ref="AF64:AM64"/>
    <mergeCell ref="AN64:BG64"/>
    <mergeCell ref="AF65:AM65"/>
    <mergeCell ref="AP65:AU65"/>
    <mergeCell ref="AZ65:BF65"/>
    <mergeCell ref="P31:U31"/>
    <mergeCell ref="L13:P13"/>
    <mergeCell ref="R13:AA13"/>
    <mergeCell ref="A16:AB16"/>
    <mergeCell ref="AF68:AM69"/>
    <mergeCell ref="AN68:BG69"/>
    <mergeCell ref="AF70:AM70"/>
    <mergeCell ref="AN70:BG70"/>
    <mergeCell ref="AF71:AM74"/>
    <mergeCell ref="AG226:BG227"/>
    <mergeCell ref="AG229:BG230"/>
    <mergeCell ref="AP41:AW41"/>
    <mergeCell ref="A87:AB87"/>
    <mergeCell ref="R11:AB11"/>
    <mergeCell ref="A106:AB106"/>
    <mergeCell ref="D42:G42"/>
    <mergeCell ref="A63:H63"/>
    <mergeCell ref="I63:AB63"/>
    <mergeCell ref="A57:AB57"/>
    <mergeCell ref="A59:H60"/>
    <mergeCell ref="L11:P11"/>
    <mergeCell ref="A61:H62"/>
    <mergeCell ref="I61:AB62"/>
    <mergeCell ref="A64:H64"/>
    <mergeCell ref="A20:AB22"/>
    <mergeCell ref="I41:Q41"/>
    <mergeCell ref="I42:Q42"/>
    <mergeCell ref="I43:Q43"/>
    <mergeCell ref="V93:AB93"/>
    <mergeCell ref="L12:P12"/>
    <mergeCell ref="R12:AB12"/>
    <mergeCell ref="AS11:AW11"/>
    <mergeCell ref="AY11:BJ11"/>
  </mergeCells>
  <phoneticPr fontId="3"/>
  <conditionalFormatting sqref="R11:AB13">
    <cfRule type="expression" dxfId="34" priority="25">
      <formula>$R11=""</formula>
    </cfRule>
  </conditionalFormatting>
  <conditionalFormatting sqref="I41:Q43">
    <cfRule type="expression" dxfId="33" priority="24">
      <formula>I41=""</formula>
    </cfRule>
  </conditionalFormatting>
  <conditionalFormatting sqref="I66:AB67">
    <cfRule type="expression" dxfId="32" priority="22">
      <formula>I66=""</formula>
    </cfRule>
  </conditionalFormatting>
  <conditionalFormatting sqref="I68:AB69">
    <cfRule type="expression" dxfId="31" priority="21">
      <formula>+I68=""</formula>
    </cfRule>
  </conditionalFormatting>
  <conditionalFormatting sqref="I70:AB70">
    <cfRule type="expression" dxfId="30" priority="20">
      <formula>$I$70=""</formula>
    </cfRule>
  </conditionalFormatting>
  <conditionalFormatting sqref="I71:AB74">
    <cfRule type="expression" dxfId="29" priority="19">
      <formula>I71=""</formula>
    </cfRule>
  </conditionalFormatting>
  <conditionalFormatting sqref="I75:N75">
    <cfRule type="expression" dxfId="28" priority="17">
      <formula>I75=""</formula>
    </cfRule>
  </conditionalFormatting>
  <conditionalFormatting sqref="W75:AA75">
    <cfRule type="expression" dxfId="27" priority="16">
      <formula>W75=""</formula>
    </cfRule>
  </conditionalFormatting>
  <conditionalFormatting sqref="L76:N76 U76:V76">
    <cfRule type="expression" dxfId="26" priority="15">
      <formula>L76=""</formula>
    </cfRule>
  </conditionalFormatting>
  <conditionalFormatting sqref="M78:P79 W78:Z79">
    <cfRule type="expression" dxfId="25" priority="14">
      <formula>+$M$78=""</formula>
    </cfRule>
  </conditionalFormatting>
  <conditionalFormatting sqref="I80:AB85">
    <cfRule type="expression" dxfId="24" priority="13">
      <formula>I80=""</formula>
    </cfRule>
  </conditionalFormatting>
  <conditionalFormatting sqref="A87:AB87">
    <cfRule type="expression" dxfId="23" priority="12">
      <formula>A87=""</formula>
    </cfRule>
  </conditionalFormatting>
  <conditionalFormatting sqref="G93:AB99 G100">
    <cfRule type="expression" dxfId="22" priority="11">
      <formula>G93=""</formula>
    </cfRule>
  </conditionalFormatting>
  <conditionalFormatting sqref="A107:AB109">
    <cfRule type="expression" dxfId="21" priority="10">
      <formula>A107=""</formula>
    </cfRule>
  </conditionalFormatting>
  <conditionalFormatting sqref="A111:AB111">
    <cfRule type="expression" dxfId="20" priority="9">
      <formula>A111=""</formula>
    </cfRule>
  </conditionalFormatting>
  <conditionalFormatting sqref="B114:AB116">
    <cfRule type="expression" dxfId="19" priority="8">
      <formula>+$B$114=""</formula>
    </cfRule>
  </conditionalFormatting>
  <conditionalFormatting sqref="U65:AA65">
    <cfRule type="expression" dxfId="18" priority="7">
      <formula>U65=""</formula>
    </cfRule>
  </conditionalFormatting>
  <conditionalFormatting sqref="A119:AB119">
    <cfRule type="expression" dxfId="17" priority="6">
      <formula>A119=""</formula>
    </cfRule>
  </conditionalFormatting>
  <conditionalFormatting sqref="W209:Z209">
    <cfRule type="expression" dxfId="16" priority="5">
      <formula>W209=""</formula>
    </cfRule>
  </conditionalFormatting>
  <conditionalFormatting sqref="W211:Z211">
    <cfRule type="expression" dxfId="15" priority="4">
      <formula>W211=""</formula>
    </cfRule>
  </conditionalFormatting>
  <conditionalFormatting sqref="W213:Z213">
    <cfRule type="expression" dxfId="14" priority="3">
      <formula>W213=""</formula>
    </cfRule>
  </conditionalFormatting>
  <conditionalFormatting sqref="W215:Z215">
    <cfRule type="expression" dxfId="13" priority="2">
      <formula>W215=""</formula>
    </cfRule>
  </conditionalFormatting>
  <conditionalFormatting sqref="W217:Z217">
    <cfRule type="expression" dxfId="12" priority="1">
      <formula>W217=""</formula>
    </cfRule>
  </conditionalFormatting>
  <hyperlinks>
    <hyperlink ref="AP43" r:id="rId1" xr:uid="{2FF61D28-C67D-40F0-85B2-BB7F767E2334}"/>
  </hyperlinks>
  <pageMargins left="0.82677165354330717" right="0.43307086614173229" top="0.55118110236220474" bottom="0.55118110236220474" header="0.31496062992125984" footer="0.31496062992125984"/>
  <pageSetup paperSize="9" scale="104" orientation="portrait" r:id="rId2"/>
  <rowBreaks count="4" manualBreakCount="4">
    <brk id="54" max="27" man="1"/>
    <brk id="119" max="27" man="1"/>
    <brk id="163" max="27" man="1"/>
    <brk id="230" max="2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R35"/>
  <sheetViews>
    <sheetView workbookViewId="0">
      <selection activeCell="A3" sqref="A3:AR3"/>
    </sheetView>
  </sheetViews>
  <sheetFormatPr defaultRowHeight="13.5" x14ac:dyDescent="0.15"/>
  <cols>
    <col min="1" max="49" width="3" customWidth="1"/>
  </cols>
  <sheetData>
    <row r="2" spans="1:44" ht="19.5" customHeight="1" x14ac:dyDescent="0.15">
      <c r="A2" t="s">
        <v>302</v>
      </c>
    </row>
    <row r="3" spans="1:44" ht="19.5" customHeight="1" x14ac:dyDescent="0.15">
      <c r="A3" s="755" t="s">
        <v>411</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row>
    <row r="4" spans="1:44" ht="15" customHeight="1" x14ac:dyDescent="0.15">
      <c r="A4" s="760" t="s">
        <v>295</v>
      </c>
      <c r="B4" s="761"/>
      <c r="C4" s="761"/>
      <c r="D4" s="761"/>
      <c r="E4" s="761"/>
      <c r="F4" s="761"/>
      <c r="G4" s="761"/>
      <c r="H4" s="762"/>
      <c r="I4" s="759" t="s">
        <v>296</v>
      </c>
      <c r="J4" s="759"/>
      <c r="K4" s="759"/>
      <c r="L4" s="759"/>
      <c r="M4" s="759" t="s">
        <v>296</v>
      </c>
      <c r="N4" s="759"/>
      <c r="O4" s="759"/>
      <c r="P4" s="759"/>
      <c r="Q4" s="759" t="s">
        <v>296</v>
      </c>
      <c r="R4" s="759"/>
      <c r="S4" s="759"/>
      <c r="T4" s="759"/>
      <c r="U4" s="759" t="s">
        <v>296</v>
      </c>
      <c r="V4" s="759"/>
      <c r="W4" s="759"/>
      <c r="X4" s="759"/>
      <c r="Y4" s="759" t="s">
        <v>296</v>
      </c>
      <c r="Z4" s="759"/>
      <c r="AA4" s="759"/>
      <c r="AB4" s="759"/>
      <c r="AC4" s="759" t="s">
        <v>296</v>
      </c>
      <c r="AD4" s="759"/>
      <c r="AE4" s="759"/>
      <c r="AF4" s="759"/>
      <c r="AG4" s="759" t="s">
        <v>296</v>
      </c>
      <c r="AH4" s="759"/>
      <c r="AI4" s="759"/>
      <c r="AJ4" s="759"/>
      <c r="AK4" s="759" t="s">
        <v>296</v>
      </c>
      <c r="AL4" s="759"/>
      <c r="AM4" s="759"/>
      <c r="AN4" s="759"/>
      <c r="AO4" s="759" t="s">
        <v>296</v>
      </c>
      <c r="AP4" s="759"/>
      <c r="AQ4" s="759"/>
      <c r="AR4" s="759"/>
    </row>
    <row r="5" spans="1:44" ht="15" customHeight="1" x14ac:dyDescent="0.15">
      <c r="A5" s="763"/>
      <c r="B5" s="764"/>
      <c r="C5" s="764"/>
      <c r="D5" s="764"/>
      <c r="E5" s="764"/>
      <c r="F5" s="764"/>
      <c r="G5" s="764"/>
      <c r="H5" s="765"/>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row>
    <row r="6" spans="1:44" ht="15" customHeight="1" x14ac:dyDescent="0.15">
      <c r="A6" s="766"/>
      <c r="B6" s="767"/>
      <c r="C6" s="767"/>
      <c r="D6" s="767"/>
      <c r="E6" s="767"/>
      <c r="F6" s="767"/>
      <c r="G6" s="767"/>
      <c r="H6" s="768"/>
      <c r="I6" s="88">
        <v>1</v>
      </c>
      <c r="J6" s="88">
        <v>2</v>
      </c>
      <c r="K6" s="88">
        <v>3</v>
      </c>
      <c r="L6" s="88">
        <v>4</v>
      </c>
      <c r="M6" s="88">
        <v>1</v>
      </c>
      <c r="N6" s="88">
        <v>2</v>
      </c>
      <c r="O6" s="88">
        <v>3</v>
      </c>
      <c r="P6" s="88">
        <v>4</v>
      </c>
      <c r="Q6" s="88">
        <v>1</v>
      </c>
      <c r="R6" s="88">
        <v>2</v>
      </c>
      <c r="S6" s="88">
        <v>3</v>
      </c>
      <c r="T6" s="88">
        <v>4</v>
      </c>
      <c r="U6" s="88">
        <v>1</v>
      </c>
      <c r="V6" s="88">
        <v>2</v>
      </c>
      <c r="W6" s="88">
        <v>3</v>
      </c>
      <c r="X6" s="88">
        <v>4</v>
      </c>
      <c r="Y6" s="88">
        <v>1</v>
      </c>
      <c r="Z6" s="88">
        <v>2</v>
      </c>
      <c r="AA6" s="88">
        <v>3</v>
      </c>
      <c r="AB6" s="88">
        <v>4</v>
      </c>
      <c r="AC6" s="88">
        <v>1</v>
      </c>
      <c r="AD6" s="88">
        <v>2</v>
      </c>
      <c r="AE6" s="88">
        <v>3</v>
      </c>
      <c r="AF6" s="88">
        <v>4</v>
      </c>
      <c r="AG6" s="88">
        <v>1</v>
      </c>
      <c r="AH6" s="88">
        <v>2</v>
      </c>
      <c r="AI6" s="88">
        <v>3</v>
      </c>
      <c r="AJ6" s="88">
        <v>4</v>
      </c>
      <c r="AK6" s="88">
        <v>1</v>
      </c>
      <c r="AL6" s="88">
        <v>2</v>
      </c>
      <c r="AM6" s="88">
        <v>3</v>
      </c>
      <c r="AN6" s="88">
        <v>4</v>
      </c>
      <c r="AO6" s="88">
        <v>1</v>
      </c>
      <c r="AP6" s="88">
        <v>2</v>
      </c>
      <c r="AQ6" s="88">
        <v>3</v>
      </c>
      <c r="AR6" s="88">
        <v>4</v>
      </c>
    </row>
    <row r="7" spans="1:44" ht="15" customHeight="1" x14ac:dyDescent="0.15">
      <c r="A7" s="754"/>
      <c r="B7" s="754"/>
      <c r="C7" s="754"/>
      <c r="D7" s="754"/>
      <c r="E7" s="754"/>
      <c r="F7" s="754"/>
      <c r="G7" s="754"/>
      <c r="H7" s="754"/>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row>
    <row r="8" spans="1:44" ht="15" customHeight="1" x14ac:dyDescent="0.15">
      <c r="A8" s="754"/>
      <c r="B8" s="754"/>
      <c r="C8" s="754"/>
      <c r="D8" s="754"/>
      <c r="E8" s="754"/>
      <c r="F8" s="754"/>
      <c r="G8" s="754"/>
      <c r="H8" s="754"/>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row>
    <row r="9" spans="1:44" ht="15" customHeight="1" x14ac:dyDescent="0.15">
      <c r="A9" s="754"/>
      <c r="B9" s="754"/>
      <c r="C9" s="754"/>
      <c r="D9" s="754"/>
      <c r="E9" s="754"/>
      <c r="F9" s="754"/>
      <c r="G9" s="754"/>
      <c r="H9" s="754"/>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row>
    <row r="10" spans="1:44" ht="15" customHeight="1" x14ac:dyDescent="0.15">
      <c r="A10" s="754"/>
      <c r="B10" s="754"/>
      <c r="C10" s="754"/>
      <c r="D10" s="754"/>
      <c r="E10" s="754"/>
      <c r="F10" s="754"/>
      <c r="G10" s="754"/>
      <c r="H10" s="754"/>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row>
    <row r="11" spans="1:44" ht="15" customHeight="1" x14ac:dyDescent="0.15">
      <c r="A11" s="754"/>
      <c r="B11" s="754"/>
      <c r="C11" s="754"/>
      <c r="D11" s="754"/>
      <c r="E11" s="754"/>
      <c r="F11" s="754"/>
      <c r="G11" s="754"/>
      <c r="H11" s="754"/>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row>
    <row r="12" spans="1:44" ht="15" customHeight="1" x14ac:dyDescent="0.15">
      <c r="A12" s="754"/>
      <c r="B12" s="754"/>
      <c r="C12" s="754"/>
      <c r="D12" s="754"/>
      <c r="E12" s="754"/>
      <c r="F12" s="754"/>
      <c r="G12" s="754"/>
      <c r="H12" s="754"/>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row>
    <row r="13" spans="1:44" ht="15" customHeight="1" x14ac:dyDescent="0.15">
      <c r="A13" s="754"/>
      <c r="B13" s="754"/>
      <c r="C13" s="754"/>
      <c r="D13" s="754"/>
      <c r="E13" s="754"/>
      <c r="F13" s="754"/>
      <c r="G13" s="754"/>
      <c r="H13" s="754"/>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row>
    <row r="14" spans="1:44" ht="15" customHeight="1" x14ac:dyDescent="0.15">
      <c r="A14" s="754"/>
      <c r="B14" s="754"/>
      <c r="C14" s="754"/>
      <c r="D14" s="754"/>
      <c r="E14" s="754"/>
      <c r="F14" s="754"/>
      <c r="G14" s="754"/>
      <c r="H14" s="754"/>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row>
    <row r="15" spans="1:44" ht="15" customHeight="1" x14ac:dyDescent="0.15">
      <c r="A15" s="754"/>
      <c r="B15" s="754"/>
      <c r="C15" s="754"/>
      <c r="D15" s="754"/>
      <c r="E15" s="754"/>
      <c r="F15" s="754"/>
      <c r="G15" s="754"/>
      <c r="H15" s="754"/>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row>
    <row r="16" spans="1:44" ht="15" customHeight="1" x14ac:dyDescent="0.15">
      <c r="A16" s="756"/>
      <c r="B16" s="757"/>
      <c r="C16" s="757"/>
      <c r="D16" s="757"/>
      <c r="E16" s="757"/>
      <c r="F16" s="757"/>
      <c r="G16" s="757"/>
      <c r="H16" s="75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row>
    <row r="17" spans="1:44" ht="15" customHeight="1" x14ac:dyDescent="0.15">
      <c r="A17" s="754"/>
      <c r="B17" s="754"/>
      <c r="C17" s="754"/>
      <c r="D17" s="754"/>
      <c r="E17" s="754"/>
      <c r="F17" s="754"/>
      <c r="G17" s="754"/>
      <c r="H17" s="754"/>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row>
    <row r="18" spans="1:44" ht="15" customHeight="1" x14ac:dyDescent="0.15">
      <c r="A18" s="754"/>
      <c r="B18" s="754"/>
      <c r="C18" s="754"/>
      <c r="D18" s="754"/>
      <c r="E18" s="754"/>
      <c r="F18" s="754"/>
      <c r="G18" s="754"/>
      <c r="H18" s="754"/>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row>
    <row r="19" spans="1:44" ht="15" customHeight="1" x14ac:dyDescent="0.15">
      <c r="A19" s="756"/>
      <c r="B19" s="757"/>
      <c r="C19" s="757"/>
      <c r="D19" s="757"/>
      <c r="E19" s="757"/>
      <c r="F19" s="757"/>
      <c r="G19" s="757"/>
      <c r="H19" s="75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row>
    <row r="20" spans="1:44" ht="15" customHeight="1" x14ac:dyDescent="0.15">
      <c r="A20" s="754"/>
      <c r="B20" s="754"/>
      <c r="C20" s="754"/>
      <c r="D20" s="754"/>
      <c r="E20" s="754"/>
      <c r="F20" s="754"/>
      <c r="G20" s="754"/>
      <c r="H20" s="754"/>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row>
    <row r="21" spans="1:44" ht="15" customHeight="1" x14ac:dyDescent="0.15">
      <c r="A21" s="754"/>
      <c r="B21" s="754"/>
      <c r="C21" s="754"/>
      <c r="D21" s="754"/>
      <c r="E21" s="754"/>
      <c r="F21" s="754"/>
      <c r="G21" s="754"/>
      <c r="H21" s="754"/>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row>
    <row r="22" spans="1:44" ht="15" customHeight="1" x14ac:dyDescent="0.15">
      <c r="A22" s="754"/>
      <c r="B22" s="754"/>
      <c r="C22" s="754"/>
      <c r="D22" s="754"/>
      <c r="E22" s="754"/>
      <c r="F22" s="754"/>
      <c r="G22" s="754"/>
      <c r="H22" s="754"/>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row>
    <row r="23" spans="1:44" ht="15" customHeight="1" x14ac:dyDescent="0.15">
      <c r="A23" s="754"/>
      <c r="B23" s="754"/>
      <c r="C23" s="754"/>
      <c r="D23" s="754"/>
      <c r="E23" s="754"/>
      <c r="F23" s="754"/>
      <c r="G23" s="754"/>
      <c r="H23" s="754"/>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row>
    <row r="24" spans="1:44" ht="15" customHeight="1" x14ac:dyDescent="0.15">
      <c r="A24" s="754"/>
      <c r="B24" s="754"/>
      <c r="C24" s="754"/>
      <c r="D24" s="754"/>
      <c r="E24" s="754"/>
      <c r="F24" s="754"/>
      <c r="G24" s="754"/>
      <c r="H24" s="754"/>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row>
    <row r="25" spans="1:44" ht="15" customHeight="1" x14ac:dyDescent="0.15">
      <c r="A25" s="754"/>
      <c r="B25" s="754"/>
      <c r="C25" s="754"/>
      <c r="D25" s="754"/>
      <c r="E25" s="754"/>
      <c r="F25" s="754"/>
      <c r="G25" s="754"/>
      <c r="H25" s="754"/>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t="s">
        <v>301</v>
      </c>
      <c r="AO25" s="88"/>
      <c r="AP25" s="88"/>
      <c r="AQ25" s="88"/>
      <c r="AR25" s="88"/>
    </row>
    <row r="26" spans="1:44" ht="15" customHeight="1" x14ac:dyDescent="0.15">
      <c r="A26" s="754"/>
      <c r="B26" s="754"/>
      <c r="C26" s="754"/>
      <c r="D26" s="754"/>
      <c r="E26" s="754"/>
      <c r="F26" s="754"/>
      <c r="G26" s="754"/>
      <c r="H26" s="754"/>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row>
    <row r="27" spans="1:44" ht="15" customHeight="1" x14ac:dyDescent="0.15">
      <c r="A27" s="754"/>
      <c r="B27" s="754"/>
      <c r="C27" s="754"/>
      <c r="D27" s="754"/>
      <c r="E27" s="754"/>
      <c r="F27" s="754"/>
      <c r="G27" s="754"/>
      <c r="H27" s="754"/>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row>
    <row r="28" spans="1:44" ht="15" customHeight="1" x14ac:dyDescent="0.15">
      <c r="A28" s="754"/>
      <c r="B28" s="754"/>
      <c r="C28" s="754"/>
      <c r="D28" s="754"/>
      <c r="E28" s="754"/>
      <c r="F28" s="754"/>
      <c r="G28" s="754"/>
      <c r="H28" s="754"/>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row>
    <row r="29" spans="1:44" ht="15" customHeight="1" x14ac:dyDescent="0.15">
      <c r="A29" s="754"/>
      <c r="B29" s="754"/>
      <c r="C29" s="754"/>
      <c r="D29" s="754"/>
      <c r="E29" s="754"/>
      <c r="F29" s="754"/>
      <c r="G29" s="754"/>
      <c r="H29" s="754"/>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row>
    <row r="30" spans="1:44" ht="15" customHeight="1" x14ac:dyDescent="0.15">
      <c r="A30" s="754"/>
      <c r="B30" s="754"/>
      <c r="C30" s="754"/>
      <c r="D30" s="754"/>
      <c r="E30" s="754"/>
      <c r="F30" s="754"/>
      <c r="G30" s="754"/>
      <c r="H30" s="754"/>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row>
    <row r="31" spans="1:44" ht="15" customHeight="1" x14ac:dyDescent="0.15"/>
    <row r="32" spans="1:44" ht="15" customHeight="1" x14ac:dyDescent="0.15"/>
    <row r="33" ht="15" customHeight="1" x14ac:dyDescent="0.15"/>
    <row r="34" ht="15" customHeight="1" x14ac:dyDescent="0.15"/>
    <row r="35" ht="15" customHeight="1" x14ac:dyDescent="0.15"/>
  </sheetData>
  <mergeCells count="35">
    <mergeCell ref="A8:H8"/>
    <mergeCell ref="A9:H9"/>
    <mergeCell ref="A10:H10"/>
    <mergeCell ref="A11:H11"/>
    <mergeCell ref="AG4:AJ5"/>
    <mergeCell ref="A30:H30"/>
    <mergeCell ref="A21:H21"/>
    <mergeCell ref="A22:H22"/>
    <mergeCell ref="A23:H23"/>
    <mergeCell ref="A24:H24"/>
    <mergeCell ref="A25:H25"/>
    <mergeCell ref="A26:H26"/>
    <mergeCell ref="A29:H29"/>
    <mergeCell ref="A28:H28"/>
    <mergeCell ref="A14:H14"/>
    <mergeCell ref="A15:H15"/>
    <mergeCell ref="A17:H17"/>
    <mergeCell ref="A18:H18"/>
    <mergeCell ref="A19:H19"/>
    <mergeCell ref="A20:H20"/>
    <mergeCell ref="A3:AR3"/>
    <mergeCell ref="A12:H12"/>
    <mergeCell ref="A16:H16"/>
    <mergeCell ref="A27:H27"/>
    <mergeCell ref="A13:H13"/>
    <mergeCell ref="AK4:AN5"/>
    <mergeCell ref="AO4:AR5"/>
    <mergeCell ref="A7:H7"/>
    <mergeCell ref="I4:L5"/>
    <mergeCell ref="M4:P5"/>
    <mergeCell ref="Q4:T5"/>
    <mergeCell ref="U4:X5"/>
    <mergeCell ref="Y4:AB5"/>
    <mergeCell ref="AC4:AF5"/>
    <mergeCell ref="A4:H6"/>
  </mergeCells>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56"/>
  <sheetViews>
    <sheetView view="pageBreakPreview" zoomScale="85" zoomScaleNormal="100" zoomScaleSheetLayoutView="85" workbookViewId="0">
      <selection activeCell="X32" sqref="X32"/>
    </sheetView>
  </sheetViews>
  <sheetFormatPr defaultRowHeight="13.5" x14ac:dyDescent="0.15"/>
  <cols>
    <col min="1" max="29" width="3" style="327" customWidth="1"/>
    <col min="30" max="30" width="4.375" customWidth="1"/>
    <col min="31" max="31" width="2.625" customWidth="1"/>
    <col min="32" max="34" width="3" customWidth="1"/>
    <col min="35" max="35" width="2.375" customWidth="1"/>
    <col min="36" max="36" width="1.875" customWidth="1"/>
    <col min="37" max="50" width="3" customWidth="1"/>
    <col min="51" max="51" width="1.375" customWidth="1"/>
    <col min="52" max="52" width="3.125" customWidth="1"/>
    <col min="53" max="60" width="3" customWidth="1"/>
    <col min="61" max="61" width="4.25" customWidth="1"/>
    <col min="62" max="62" width="3" customWidth="1"/>
    <col min="63" max="63" width="4.375" customWidth="1"/>
    <col min="67" max="69" width="9" hidden="1" customWidth="1"/>
    <col min="70" max="70" width="0" hidden="1" customWidth="1"/>
  </cols>
  <sheetData>
    <row r="1" spans="1:61" x14ac:dyDescent="0.15">
      <c r="A1" s="1" t="s">
        <v>229</v>
      </c>
      <c r="B1" s="1"/>
      <c r="C1" s="1"/>
      <c r="D1" s="1"/>
      <c r="E1" s="1"/>
      <c r="F1" s="1"/>
      <c r="G1" s="1"/>
      <c r="H1" s="1"/>
      <c r="I1" s="1"/>
      <c r="J1" s="1"/>
      <c r="K1" s="1"/>
      <c r="L1" s="1"/>
      <c r="M1" s="1"/>
      <c r="N1" s="1"/>
      <c r="AF1" s="1" t="s">
        <v>229</v>
      </c>
      <c r="AG1" s="1"/>
      <c r="AH1" s="1"/>
      <c r="AI1" s="1"/>
      <c r="AJ1" s="1"/>
      <c r="AK1" s="1"/>
      <c r="AL1" s="1"/>
      <c r="AM1" s="1"/>
      <c r="AN1" s="1"/>
      <c r="AO1" s="1"/>
      <c r="AP1" s="1"/>
      <c r="AQ1" s="1"/>
      <c r="AR1" s="1"/>
      <c r="AS1" s="1"/>
    </row>
    <row r="3" spans="1:61" x14ac:dyDescent="0.15">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row>
    <row r="4" spans="1:61" s="2" customForma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61" s="2" customFormat="1" ht="13.5" customHeight="1" x14ac:dyDescent="0.15">
      <c r="A5" s="20"/>
      <c r="B5" s="20"/>
      <c r="C5" s="20"/>
      <c r="D5" s="20"/>
      <c r="E5" s="20"/>
      <c r="F5" s="20"/>
      <c r="G5" s="20"/>
      <c r="H5" s="20"/>
      <c r="I5" s="20"/>
      <c r="J5" s="20"/>
      <c r="K5" s="20"/>
      <c r="L5" s="20"/>
      <c r="M5" s="20"/>
      <c r="N5" s="20"/>
      <c r="O5" s="20"/>
      <c r="P5" s="20"/>
      <c r="Q5" s="20"/>
      <c r="R5" s="20"/>
      <c r="S5" s="20"/>
      <c r="T5" s="20"/>
      <c r="U5" s="20"/>
      <c r="V5" s="873" t="s">
        <v>349</v>
      </c>
      <c r="W5" s="873"/>
      <c r="X5" s="873"/>
      <c r="Y5" s="873"/>
      <c r="Z5" s="873"/>
      <c r="AA5" s="873"/>
      <c r="AB5" s="873"/>
      <c r="AC5" s="873"/>
      <c r="AZ5" s="875">
        <v>44158</v>
      </c>
      <c r="BA5" s="875"/>
      <c r="BB5" s="875"/>
      <c r="BC5" s="875"/>
      <c r="BD5" s="875"/>
      <c r="BE5" s="875"/>
      <c r="BF5" s="875"/>
      <c r="BG5" s="875"/>
    </row>
    <row r="6" spans="1:61" s="2" customForma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61" s="2" customFormat="1" x14ac:dyDescent="0.15">
      <c r="A7" s="20"/>
      <c r="B7" s="20" t="s">
        <v>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G7" s="2" t="s">
        <v>4</v>
      </c>
    </row>
    <row r="8" spans="1:61" s="2" customForma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61" s="2" customForma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row>
    <row r="10" spans="1:61" s="2" customFormat="1" ht="18" customHeight="1" x14ac:dyDescent="0.15">
      <c r="A10" s="20"/>
      <c r="B10" s="20"/>
      <c r="C10" s="20"/>
      <c r="D10" s="20"/>
      <c r="E10" s="20"/>
      <c r="F10" s="20"/>
      <c r="G10" s="20"/>
      <c r="H10" s="20"/>
      <c r="I10" s="20"/>
      <c r="J10" s="20"/>
      <c r="K10" s="20"/>
      <c r="L10" s="876" t="s">
        <v>5</v>
      </c>
      <c r="M10" s="876"/>
      <c r="N10" s="876"/>
      <c r="O10" s="876"/>
      <c r="P10" s="876"/>
      <c r="Q10" s="20"/>
      <c r="R10" s="877">
        <f>申請書!R11</f>
        <v>0</v>
      </c>
      <c r="S10" s="877"/>
      <c r="T10" s="877"/>
      <c r="U10" s="877"/>
      <c r="V10" s="877"/>
      <c r="W10" s="877"/>
      <c r="X10" s="877"/>
      <c r="Y10" s="877"/>
      <c r="Z10" s="877"/>
      <c r="AA10" s="877"/>
      <c r="AB10" s="877"/>
      <c r="AC10" s="20"/>
      <c r="AQ10" s="430" t="s">
        <v>5</v>
      </c>
      <c r="AR10" s="430"/>
      <c r="AS10" s="430"/>
      <c r="AT10" s="430"/>
      <c r="AU10" s="430"/>
      <c r="AW10" s="415" t="s">
        <v>6</v>
      </c>
      <c r="AX10" s="415"/>
      <c r="AY10" s="415"/>
      <c r="AZ10" s="415"/>
      <c r="BA10" s="415"/>
      <c r="BB10" s="415"/>
      <c r="BC10" s="415"/>
      <c r="BD10" s="415"/>
      <c r="BE10" s="415"/>
      <c r="BF10" s="415"/>
      <c r="BG10" s="415"/>
      <c r="BH10" s="415"/>
    </row>
    <row r="11" spans="1:61" s="2" customFormat="1" ht="18" customHeight="1" x14ac:dyDescent="0.15">
      <c r="A11" s="20"/>
      <c r="B11" s="20"/>
      <c r="C11" s="20"/>
      <c r="D11" s="20"/>
      <c r="E11" s="20"/>
      <c r="F11" s="20"/>
      <c r="G11" s="20"/>
      <c r="H11" s="20"/>
      <c r="I11" s="20"/>
      <c r="J11" s="20"/>
      <c r="K11" s="20"/>
      <c r="L11" s="876" t="s">
        <v>7</v>
      </c>
      <c r="M11" s="876"/>
      <c r="N11" s="876"/>
      <c r="O11" s="876"/>
      <c r="P11" s="876"/>
      <c r="Q11" s="20"/>
      <c r="R11" s="877">
        <f>申請書!R12</f>
        <v>0</v>
      </c>
      <c r="S11" s="877"/>
      <c r="T11" s="877"/>
      <c r="U11" s="877"/>
      <c r="V11" s="877"/>
      <c r="W11" s="877"/>
      <c r="X11" s="877"/>
      <c r="Y11" s="877"/>
      <c r="Z11" s="877"/>
      <c r="AA11" s="877"/>
      <c r="AB11" s="877"/>
      <c r="AC11" s="20"/>
      <c r="AQ11" s="430" t="s">
        <v>7</v>
      </c>
      <c r="AR11" s="430"/>
      <c r="AS11" s="430"/>
      <c r="AT11" s="430"/>
      <c r="AU11" s="430"/>
      <c r="AW11" s="415" t="s">
        <v>8</v>
      </c>
      <c r="AX11" s="415"/>
      <c r="AY11" s="415"/>
      <c r="AZ11" s="415"/>
      <c r="BA11" s="415"/>
      <c r="BB11" s="415"/>
      <c r="BC11" s="415"/>
      <c r="BD11" s="415"/>
      <c r="BE11" s="415"/>
      <c r="BF11" s="415"/>
      <c r="BG11" s="415"/>
      <c r="BH11" s="415"/>
    </row>
    <row r="12" spans="1:61" s="2" customFormat="1" ht="18" customHeight="1" x14ac:dyDescent="0.15">
      <c r="A12" s="20"/>
      <c r="B12" s="20"/>
      <c r="C12" s="20"/>
      <c r="D12" s="20"/>
      <c r="E12" s="20"/>
      <c r="F12" s="20"/>
      <c r="G12" s="20"/>
      <c r="H12" s="20"/>
      <c r="I12" s="20"/>
      <c r="J12" s="20"/>
      <c r="K12" s="20"/>
      <c r="L12" s="876" t="s">
        <v>9</v>
      </c>
      <c r="M12" s="876"/>
      <c r="N12" s="876"/>
      <c r="O12" s="876"/>
      <c r="P12" s="876"/>
      <c r="Q12" s="20"/>
      <c r="R12" s="877">
        <f>申請書!R13</f>
        <v>0</v>
      </c>
      <c r="S12" s="877"/>
      <c r="T12" s="877"/>
      <c r="U12" s="877"/>
      <c r="V12" s="877"/>
      <c r="W12" s="877"/>
      <c r="X12" s="877"/>
      <c r="Y12" s="877"/>
      <c r="Z12" s="877"/>
      <c r="AA12" s="877"/>
      <c r="AB12" s="329" t="s">
        <v>10</v>
      </c>
      <c r="AC12" s="20"/>
      <c r="AQ12" s="430" t="s">
        <v>9</v>
      </c>
      <c r="AR12" s="430"/>
      <c r="AS12" s="430"/>
      <c r="AT12" s="430"/>
      <c r="AU12" s="430"/>
      <c r="AW12" s="415" t="s">
        <v>11</v>
      </c>
      <c r="AX12" s="415"/>
      <c r="AY12" s="415"/>
      <c r="AZ12" s="415"/>
      <c r="BA12" s="415"/>
      <c r="BB12" s="415"/>
      <c r="BC12" s="415"/>
      <c r="BD12" s="415"/>
      <c r="BE12" s="415"/>
      <c r="BF12" s="415"/>
      <c r="BG12" s="2" t="s">
        <v>10</v>
      </c>
    </row>
    <row r="13" spans="1:61" s="2" customForma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61" s="2" customForma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row>
    <row r="15" spans="1:61" s="2" customFormat="1" x14ac:dyDescent="0.15">
      <c r="A15" s="878" t="s">
        <v>348</v>
      </c>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
      <c r="AF15" s="431" t="s">
        <v>352</v>
      </c>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row>
    <row r="16" spans="1:61" s="2" customFormat="1"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row>
    <row r="17" spans="1:60" s="2" customFormat="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row>
    <row r="18" spans="1:60" s="2" customFormat="1" ht="18" customHeight="1" x14ac:dyDescent="0.15">
      <c r="B18" s="2" t="s">
        <v>339</v>
      </c>
      <c r="D18" s="233"/>
      <c r="E18" s="2" t="s">
        <v>1</v>
      </c>
      <c r="F18" s="330"/>
      <c r="G18" s="2" t="s">
        <v>2</v>
      </c>
      <c r="H18" s="330"/>
      <c r="I18" s="2" t="s">
        <v>230</v>
      </c>
      <c r="N18" s="769"/>
      <c r="O18" s="769"/>
      <c r="P18" s="467" t="s">
        <v>231</v>
      </c>
      <c r="Q18" s="467"/>
      <c r="R18" s="467"/>
      <c r="S18" s="467"/>
      <c r="T18" s="467"/>
      <c r="U18" s="467"/>
      <c r="V18" s="467"/>
      <c r="W18" s="467"/>
      <c r="X18" s="467"/>
      <c r="Y18" s="467"/>
      <c r="Z18" s="467"/>
      <c r="AA18" s="467"/>
      <c r="AB18" s="467"/>
      <c r="AC18" s="467"/>
      <c r="AG18" s="2" t="s">
        <v>339</v>
      </c>
      <c r="AI18" s="4">
        <v>2</v>
      </c>
      <c r="AJ18" s="2" t="s">
        <v>1</v>
      </c>
      <c r="AK18" s="4">
        <v>5</v>
      </c>
      <c r="AL18" s="2" t="s">
        <v>2</v>
      </c>
      <c r="AM18" s="4">
        <v>3</v>
      </c>
      <c r="AN18" s="2" t="s">
        <v>230</v>
      </c>
      <c r="AS18" s="892" t="s">
        <v>232</v>
      </c>
      <c r="AT18" s="892"/>
      <c r="AU18" s="2" t="s">
        <v>231</v>
      </c>
    </row>
    <row r="19" spans="1:60" s="2" customFormat="1" ht="18" customHeight="1" x14ac:dyDescent="0.15">
      <c r="A19" s="419" t="s">
        <v>233</v>
      </c>
      <c r="B19" s="419"/>
      <c r="C19" s="2" t="s">
        <v>234</v>
      </c>
      <c r="AF19" s="893" t="s">
        <v>233</v>
      </c>
      <c r="AG19" s="893"/>
      <c r="AH19" s="2" t="s">
        <v>234</v>
      </c>
    </row>
    <row r="20" spans="1:60" s="2" customFormat="1" ht="18" customHeight="1" x14ac:dyDescent="0.15">
      <c r="A20" s="2" t="s">
        <v>350</v>
      </c>
      <c r="AF20" s="2" t="s">
        <v>350</v>
      </c>
    </row>
    <row r="21" spans="1:60" s="2" customForma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row>
    <row r="22" spans="1:60" s="2" customFormat="1" x14ac:dyDescent="0.15">
      <c r="A22" s="20"/>
      <c r="B22" s="20"/>
      <c r="C22" s="20"/>
      <c r="D22" s="20"/>
      <c r="E22" s="20"/>
      <c r="F22" s="20"/>
      <c r="G22" s="20"/>
      <c r="H22" s="20"/>
      <c r="I22" s="20"/>
      <c r="J22" s="20"/>
      <c r="K22" s="20"/>
      <c r="L22" s="20"/>
      <c r="M22" s="20"/>
      <c r="N22" s="20"/>
      <c r="O22" s="20" t="s">
        <v>12</v>
      </c>
      <c r="P22" s="20"/>
      <c r="Q22" s="20"/>
      <c r="R22" s="20"/>
      <c r="S22" s="20"/>
      <c r="T22" s="20"/>
      <c r="U22" s="20"/>
      <c r="V22" s="20"/>
      <c r="W22" s="20"/>
      <c r="X22" s="20"/>
      <c r="Y22" s="20"/>
      <c r="Z22" s="20"/>
      <c r="AA22" s="20"/>
      <c r="AB22" s="20"/>
      <c r="AC22" s="20"/>
      <c r="AT22" s="2" t="s">
        <v>12</v>
      </c>
    </row>
    <row r="23" spans="1:60" s="2" customForma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60" s="2" customForma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row>
    <row r="25" spans="1:60" s="2" customFormat="1" ht="19.5" customHeight="1" x14ac:dyDescent="0.15">
      <c r="A25" s="20">
        <v>1</v>
      </c>
      <c r="B25" s="20"/>
      <c r="C25" s="20" t="s">
        <v>235</v>
      </c>
      <c r="D25" s="20"/>
      <c r="E25" s="20"/>
      <c r="F25" s="20"/>
      <c r="G25" s="20"/>
      <c r="H25" s="20"/>
      <c r="I25" s="874" t="str">
        <f>+申請書!A105</f>
        <v>令和　　年　　月　　日</v>
      </c>
      <c r="J25" s="874"/>
      <c r="K25" s="874"/>
      <c r="L25" s="874"/>
      <c r="M25" s="874"/>
      <c r="N25" s="874"/>
      <c r="O25" s="874"/>
      <c r="P25" s="874"/>
      <c r="Q25" s="296"/>
      <c r="R25" s="296"/>
      <c r="S25" s="296" t="s">
        <v>122</v>
      </c>
      <c r="T25" s="296"/>
      <c r="U25" s="296"/>
      <c r="V25" s="874" t="str">
        <f>+申請書!N105</f>
        <v>令和　　年　　月　　日</v>
      </c>
      <c r="W25" s="874"/>
      <c r="X25" s="874"/>
      <c r="Y25" s="874"/>
      <c r="Z25" s="874"/>
      <c r="AA25" s="874"/>
      <c r="AB25" s="874"/>
      <c r="AC25" s="874"/>
      <c r="AF25" s="2">
        <v>1</v>
      </c>
      <c r="AH25" s="2" t="s">
        <v>235</v>
      </c>
      <c r="AN25" s="874">
        <f>+申請書!AF105</f>
        <v>43997</v>
      </c>
      <c r="AO25" s="874"/>
      <c r="AP25" s="874"/>
      <c r="AQ25" s="874"/>
      <c r="AR25" s="874"/>
      <c r="AS25" s="874"/>
      <c r="AT25" s="874"/>
      <c r="AU25" s="874"/>
      <c r="AV25" s="294"/>
      <c r="AW25" s="294"/>
      <c r="AX25" s="294" t="s">
        <v>122</v>
      </c>
      <c r="AY25" s="294"/>
      <c r="AZ25" s="294"/>
      <c r="BA25" s="874">
        <f>+申請書!AS105</f>
        <v>44134</v>
      </c>
      <c r="BB25" s="874"/>
      <c r="BC25" s="874"/>
      <c r="BD25" s="874"/>
      <c r="BE25" s="874"/>
      <c r="BF25" s="874"/>
      <c r="BG25" s="874"/>
      <c r="BH25" s="874"/>
    </row>
    <row r="26" spans="1:60" s="2" customFormat="1" ht="18" customHeight="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row>
    <row r="27" spans="1:60" s="2" customForma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row>
    <row r="28" spans="1:60" s="2" customForma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row>
    <row r="29" spans="1:60" s="2" customFormat="1" ht="14.2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60" s="2" customFormat="1" x14ac:dyDescent="0.15">
      <c r="A30" s="20">
        <v>2</v>
      </c>
      <c r="B30" s="20"/>
      <c r="C30" s="20" t="s">
        <v>236</v>
      </c>
      <c r="D30" s="20"/>
      <c r="E30" s="20"/>
      <c r="F30" s="20"/>
      <c r="G30" s="20"/>
      <c r="H30" s="20"/>
      <c r="I30" s="20" t="s">
        <v>237</v>
      </c>
      <c r="J30" s="20"/>
      <c r="K30" s="20"/>
      <c r="L30" s="20"/>
      <c r="M30" s="20"/>
      <c r="N30" s="20"/>
      <c r="O30" s="20"/>
      <c r="P30" s="20"/>
      <c r="Q30" s="20"/>
      <c r="R30" s="20"/>
      <c r="S30" s="20"/>
      <c r="T30" s="20"/>
      <c r="U30" s="20"/>
      <c r="V30" s="20"/>
      <c r="W30" s="20"/>
      <c r="X30" s="20"/>
      <c r="Y30" s="20"/>
      <c r="Z30" s="20"/>
      <c r="AA30" s="20"/>
      <c r="AB30" s="20"/>
      <c r="AC30" s="20"/>
      <c r="AF30" s="2">
        <v>2</v>
      </c>
      <c r="AH30" s="2" t="s">
        <v>236</v>
      </c>
      <c r="AN30" s="2" t="s">
        <v>237</v>
      </c>
    </row>
    <row r="31" spans="1:60" s="2" customForma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60" s="2" customForma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row>
    <row r="33" spans="1:60" s="2" customForma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row>
    <row r="34" spans="1:60" s="2" customFormat="1" x14ac:dyDescent="0.15">
      <c r="A34" s="20">
        <v>3</v>
      </c>
      <c r="B34" s="20"/>
      <c r="C34" s="20" t="s">
        <v>238</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F34" s="2">
        <v>3</v>
      </c>
      <c r="AH34" s="2" t="s">
        <v>238</v>
      </c>
    </row>
    <row r="35" spans="1:60" s="2" customForma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60" s="2" customFormat="1" ht="24.75" customHeight="1" x14ac:dyDescent="0.15">
      <c r="A36" s="20"/>
      <c r="B36" s="20"/>
      <c r="C36" s="778" t="s">
        <v>239</v>
      </c>
      <c r="D36" s="779"/>
      <c r="E36" s="779"/>
      <c r="F36" s="779"/>
      <c r="G36" s="779"/>
      <c r="H36" s="779"/>
      <c r="I36" s="779"/>
      <c r="J36" s="780"/>
      <c r="K36" s="778" t="s">
        <v>240</v>
      </c>
      <c r="L36" s="779"/>
      <c r="M36" s="779"/>
      <c r="N36" s="779"/>
      <c r="O36" s="779"/>
      <c r="P36" s="779"/>
      <c r="Q36" s="780"/>
      <c r="R36" s="778" t="s">
        <v>241</v>
      </c>
      <c r="S36" s="779"/>
      <c r="T36" s="779"/>
      <c r="U36" s="779"/>
      <c r="V36" s="779"/>
      <c r="W36" s="780"/>
      <c r="X36" s="781" t="s">
        <v>242</v>
      </c>
      <c r="Y36" s="781"/>
      <c r="Z36" s="781"/>
      <c r="AA36" s="781"/>
      <c r="AB36" s="781"/>
      <c r="AC36" s="20"/>
      <c r="AG36" s="855" t="s">
        <v>239</v>
      </c>
      <c r="AH36" s="856"/>
      <c r="AI36" s="856"/>
      <c r="AJ36" s="856"/>
      <c r="AK36" s="856"/>
      <c r="AL36" s="856"/>
      <c r="AM36" s="856"/>
      <c r="AN36" s="856"/>
      <c r="AO36" s="856"/>
      <c r="AP36" s="857"/>
      <c r="AQ36" s="855" t="s">
        <v>240</v>
      </c>
      <c r="AR36" s="856"/>
      <c r="AS36" s="856"/>
      <c r="AT36" s="856"/>
      <c r="AU36" s="856"/>
      <c r="AV36" s="856"/>
      <c r="AW36" s="857"/>
      <c r="AX36" s="855" t="s">
        <v>241</v>
      </c>
      <c r="AY36" s="856"/>
      <c r="AZ36" s="856"/>
      <c r="BA36" s="856"/>
      <c r="BB36" s="856"/>
      <c r="BC36" s="857"/>
      <c r="BD36" s="855" t="s">
        <v>242</v>
      </c>
      <c r="BE36" s="856"/>
      <c r="BF36" s="856"/>
      <c r="BG36" s="856"/>
      <c r="BH36" s="857"/>
    </row>
    <row r="37" spans="1:60" s="2" customFormat="1" ht="33" customHeight="1" x14ac:dyDescent="0.15">
      <c r="A37" s="20"/>
      <c r="B37" s="20"/>
      <c r="C37" s="771" t="s">
        <v>330</v>
      </c>
      <c r="D37" s="772"/>
      <c r="E37" s="772"/>
      <c r="F37" s="772"/>
      <c r="G37" s="772"/>
      <c r="H37" s="772"/>
      <c r="I37" s="772"/>
      <c r="J37" s="773"/>
      <c r="K37" s="774">
        <f>申請書!P31</f>
        <v>0</v>
      </c>
      <c r="L37" s="775"/>
      <c r="M37" s="775"/>
      <c r="N37" s="775"/>
      <c r="O37" s="775"/>
      <c r="P37" s="775"/>
      <c r="Q37" s="25" t="s">
        <v>92</v>
      </c>
      <c r="R37" s="774">
        <f>+R203</f>
        <v>0</v>
      </c>
      <c r="S37" s="775"/>
      <c r="T37" s="775"/>
      <c r="U37" s="775"/>
      <c r="V37" s="775"/>
      <c r="W37" s="25" t="s">
        <v>92</v>
      </c>
      <c r="X37" s="776">
        <f>K37-R37</f>
        <v>0</v>
      </c>
      <c r="Y37" s="777"/>
      <c r="Z37" s="777"/>
      <c r="AA37" s="777"/>
      <c r="AB37" s="25" t="s">
        <v>92</v>
      </c>
      <c r="AC37" s="20"/>
      <c r="AG37" s="851" t="s">
        <v>313</v>
      </c>
      <c r="AH37" s="852"/>
      <c r="AI37" s="852"/>
      <c r="AJ37" s="852"/>
      <c r="AK37" s="852"/>
      <c r="AL37" s="852"/>
      <c r="AM37" s="852"/>
      <c r="AN37" s="852"/>
      <c r="AO37" s="852"/>
      <c r="AP37" s="853"/>
      <c r="AQ37" s="562">
        <v>415000</v>
      </c>
      <c r="AR37" s="563"/>
      <c r="AS37" s="563"/>
      <c r="AT37" s="563"/>
      <c r="AU37" s="563"/>
      <c r="AV37" s="80" t="s">
        <v>92</v>
      </c>
      <c r="AW37" s="236"/>
      <c r="AX37" s="894">
        <f>+AZ203</f>
        <v>415000</v>
      </c>
      <c r="AY37" s="895"/>
      <c r="AZ37" s="895"/>
      <c r="BA37" s="895"/>
      <c r="BB37" s="895"/>
      <c r="BC37" s="236" t="s">
        <v>92</v>
      </c>
      <c r="BD37" s="855"/>
      <c r="BE37" s="856"/>
      <c r="BF37" s="856"/>
      <c r="BG37" s="856"/>
      <c r="BH37" s="236" t="s">
        <v>92</v>
      </c>
    </row>
    <row r="38" spans="1:60" s="2" customFormat="1" x14ac:dyDescent="0.15">
      <c r="A38" s="20"/>
      <c r="B38" s="20"/>
      <c r="C38" s="20"/>
      <c r="D38" s="20"/>
      <c r="E38" s="20"/>
      <c r="F38" s="20"/>
      <c r="G38" s="20"/>
      <c r="H38" s="20"/>
      <c r="I38" s="20"/>
      <c r="J38" s="770"/>
      <c r="K38" s="770"/>
      <c r="L38" s="770"/>
      <c r="M38" s="770"/>
      <c r="N38" s="770"/>
      <c r="O38" s="770"/>
      <c r="P38" s="20"/>
      <c r="Q38" s="20"/>
      <c r="R38" s="20"/>
      <c r="S38" s="20"/>
      <c r="T38" s="20"/>
      <c r="U38" s="20"/>
      <c r="V38" s="20"/>
      <c r="W38" s="20"/>
      <c r="X38" s="20"/>
      <c r="Y38" s="20"/>
      <c r="Z38" s="20"/>
      <c r="AA38" s="20"/>
      <c r="AB38" s="20"/>
      <c r="AC38" s="20"/>
      <c r="AL38" s="10"/>
      <c r="AM38" s="10"/>
      <c r="AN38" s="10"/>
      <c r="AO38" s="872"/>
      <c r="AP38" s="872"/>
      <c r="AQ38" s="872"/>
      <c r="AR38" s="872"/>
      <c r="AS38" s="872"/>
      <c r="AT38" s="872"/>
      <c r="AU38" s="10"/>
      <c r="AV38" s="10"/>
      <c r="AW38" s="10"/>
      <c r="AX38" s="10"/>
      <c r="AY38" s="10"/>
      <c r="AZ38" s="10"/>
    </row>
    <row r="39" spans="1:60" s="2" customForma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L39" s="10"/>
      <c r="AM39" s="10"/>
      <c r="AN39" s="10"/>
      <c r="AO39" s="10"/>
      <c r="AP39" s="10"/>
      <c r="AQ39" s="10"/>
      <c r="AR39" s="10"/>
      <c r="AS39" s="10"/>
      <c r="AT39" s="10"/>
      <c r="AU39" s="10"/>
      <c r="AV39" s="10"/>
      <c r="AW39" s="10"/>
      <c r="AX39" s="10"/>
      <c r="AY39" s="10"/>
      <c r="AZ39" s="10"/>
    </row>
    <row r="40" spans="1:60" s="2" customForma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L40" s="10"/>
      <c r="AM40" s="10"/>
      <c r="AN40" s="10"/>
      <c r="AO40" s="10"/>
      <c r="AP40" s="10"/>
      <c r="AQ40" s="10"/>
      <c r="AR40" s="10"/>
      <c r="AS40" s="10"/>
      <c r="AT40" s="10"/>
      <c r="AU40" s="10"/>
      <c r="AV40" s="10"/>
      <c r="AW40" s="10"/>
      <c r="AX40" s="10"/>
      <c r="AY40" s="10"/>
      <c r="AZ40" s="10"/>
    </row>
    <row r="41" spans="1:60" s="2" customForma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L41" s="10"/>
      <c r="AM41" s="10"/>
      <c r="AN41" s="10"/>
      <c r="AO41" s="10"/>
      <c r="AP41" s="10"/>
      <c r="AQ41" s="10"/>
      <c r="AR41" s="10"/>
      <c r="AS41" s="10"/>
      <c r="AT41" s="10"/>
      <c r="AU41" s="10"/>
      <c r="AV41" s="10"/>
      <c r="AW41" s="10"/>
      <c r="AX41" s="10"/>
      <c r="AY41" s="10"/>
      <c r="AZ41" s="10"/>
      <c r="BB41" s="81"/>
    </row>
    <row r="42" spans="1:60" s="2" customFormat="1" x14ac:dyDescent="0.15">
      <c r="A42" s="2">
        <v>4</v>
      </c>
      <c r="D42" s="2" t="s">
        <v>16</v>
      </c>
      <c r="E42" s="8"/>
      <c r="F42" s="8"/>
      <c r="G42" s="8"/>
      <c r="I42" s="2" t="s">
        <v>17</v>
      </c>
      <c r="AF42" s="2">
        <v>4</v>
      </c>
      <c r="AI42" s="2" t="s">
        <v>16</v>
      </c>
      <c r="AN42" s="2" t="s">
        <v>17</v>
      </c>
    </row>
    <row r="43" spans="1:60" s="2" customFormat="1" ht="18.75" customHeight="1" x14ac:dyDescent="0.15">
      <c r="E43" s="8"/>
      <c r="F43" s="8"/>
      <c r="G43" s="8"/>
    </row>
    <row r="44" spans="1:60" s="2" customFormat="1" x14ac:dyDescent="0.15"/>
    <row r="45" spans="1:60" s="2" customFormat="1" x14ac:dyDescent="0.15"/>
    <row r="46" spans="1:60" s="2" customFormat="1" x14ac:dyDescent="0.15"/>
    <row r="49" spans="1:59" x14ac:dyDescent="0.15">
      <c r="B49" s="2" t="s">
        <v>28</v>
      </c>
      <c r="C49" s="2"/>
      <c r="D49" s="2"/>
      <c r="E49" s="2"/>
      <c r="F49" s="2"/>
      <c r="G49" s="2"/>
      <c r="H49" s="2"/>
      <c r="I49" s="2"/>
      <c r="J49" s="2"/>
      <c r="AG49" s="2" t="s">
        <v>28</v>
      </c>
      <c r="AH49" s="2"/>
      <c r="AI49" s="2"/>
      <c r="AJ49" s="2"/>
      <c r="AK49" s="2"/>
      <c r="AL49" s="2"/>
      <c r="AM49" s="2"/>
      <c r="AN49" s="2"/>
      <c r="AO49" s="2"/>
    </row>
    <row r="50" spans="1:59" x14ac:dyDescent="0.15">
      <c r="B50" s="2">
        <v>1</v>
      </c>
      <c r="C50" s="2"/>
      <c r="D50" s="2" t="s">
        <v>29</v>
      </c>
      <c r="F50" s="2"/>
      <c r="G50" s="2"/>
      <c r="H50" s="2"/>
      <c r="I50" s="2"/>
      <c r="J50" s="2"/>
      <c r="AG50" s="2">
        <v>1</v>
      </c>
      <c r="AH50" s="2"/>
      <c r="AI50" s="2" t="s">
        <v>29</v>
      </c>
      <c r="AK50" s="2"/>
      <c r="AL50" s="2"/>
      <c r="AM50" s="2"/>
      <c r="AN50" s="2"/>
      <c r="AO50" s="2"/>
    </row>
    <row r="51" spans="1:59" x14ac:dyDescent="0.15">
      <c r="B51" s="2">
        <v>2</v>
      </c>
      <c r="C51" s="2"/>
      <c r="D51" s="2" t="s">
        <v>31</v>
      </c>
      <c r="F51" s="2"/>
      <c r="G51" s="2"/>
      <c r="H51" s="2"/>
      <c r="I51" s="2"/>
      <c r="J51" s="2"/>
      <c r="AG51" s="2">
        <v>2</v>
      </c>
      <c r="AH51" s="2"/>
      <c r="AI51" s="2" t="s">
        <v>31</v>
      </c>
      <c r="AK51" s="2"/>
      <c r="AL51" s="2"/>
      <c r="AM51" s="2"/>
      <c r="AN51" s="2"/>
      <c r="AO51" s="2"/>
    </row>
    <row r="52" spans="1:59" x14ac:dyDescent="0.15">
      <c r="B52" s="2"/>
      <c r="C52" s="2"/>
      <c r="D52" s="2"/>
      <c r="E52" s="2"/>
      <c r="F52" s="2"/>
      <c r="G52" s="2"/>
      <c r="H52" s="2"/>
      <c r="I52" s="2"/>
      <c r="J52" s="2"/>
      <c r="AG52" s="2"/>
      <c r="AH52" s="2"/>
      <c r="AI52" s="2"/>
      <c r="AJ52" s="2"/>
      <c r="AK52" s="2"/>
      <c r="AL52" s="2"/>
      <c r="AM52" s="2"/>
      <c r="AN52" s="2"/>
      <c r="AO52" s="2"/>
    </row>
    <row r="53" spans="1:59" x14ac:dyDescent="0.15">
      <c r="A53" s="1" t="s">
        <v>412</v>
      </c>
      <c r="B53" s="1"/>
      <c r="C53" s="1"/>
      <c r="D53" s="1"/>
      <c r="E53" s="1"/>
      <c r="F53" s="1"/>
      <c r="G53" s="1"/>
      <c r="H53" s="1"/>
      <c r="I53" s="1"/>
      <c r="J53" s="1"/>
      <c r="K53" s="1"/>
      <c r="L53" s="1"/>
      <c r="M53" s="1"/>
      <c r="AF53" s="1" t="s">
        <v>412</v>
      </c>
      <c r="AG53" s="1"/>
      <c r="AH53" s="1"/>
      <c r="AI53" s="1"/>
      <c r="AJ53" s="1"/>
      <c r="AK53" s="1"/>
      <c r="AL53" s="1"/>
      <c r="AM53" s="1"/>
      <c r="AN53" s="1"/>
      <c r="AO53" s="1"/>
      <c r="AP53" s="1"/>
      <c r="AQ53" s="1"/>
      <c r="AR53" s="1"/>
    </row>
    <row r="55" spans="1:59" ht="14.25" x14ac:dyDescent="0.15">
      <c r="A55" s="621" t="s">
        <v>314</v>
      </c>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F55" s="549" t="s">
        <v>314</v>
      </c>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row>
    <row r="56" spans="1:59"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x14ac:dyDescent="0.15">
      <c r="A57" s="287">
        <v>1</v>
      </c>
      <c r="B57" s="2" t="s">
        <v>306</v>
      </c>
      <c r="C57" s="2"/>
      <c r="D57" s="2"/>
      <c r="E57" s="2"/>
      <c r="F57" s="2"/>
      <c r="G57" s="2"/>
      <c r="H57" s="2"/>
      <c r="I57" s="2"/>
      <c r="J57" s="2"/>
      <c r="K57" s="2"/>
      <c r="L57" s="2"/>
      <c r="M57" s="2"/>
      <c r="N57" s="2"/>
      <c r="O57" s="2"/>
      <c r="P57" s="2"/>
      <c r="Q57" s="2"/>
      <c r="R57" s="2"/>
      <c r="S57" s="2"/>
      <c r="T57" s="2"/>
      <c r="U57" s="3"/>
      <c r="V57" s="3"/>
      <c r="W57" s="10"/>
      <c r="X57" s="10"/>
      <c r="Y57" s="10"/>
      <c r="Z57" s="10"/>
      <c r="AA57" s="10"/>
      <c r="AB57" s="10"/>
      <c r="AC57" s="2"/>
      <c r="AD57" s="2"/>
      <c r="AE57" s="2"/>
      <c r="AF57" s="287">
        <v>1</v>
      </c>
      <c r="AG57" s="2" t="s">
        <v>243</v>
      </c>
      <c r="AH57" s="2"/>
      <c r="AI57" s="2"/>
      <c r="AJ57" s="2"/>
      <c r="AK57" s="2"/>
      <c r="AL57" s="2"/>
      <c r="AM57" s="2"/>
      <c r="AN57" s="2"/>
      <c r="AO57" s="2"/>
      <c r="AP57" s="2"/>
      <c r="AQ57" s="2"/>
      <c r="AR57" s="2"/>
      <c r="AS57" s="2"/>
      <c r="AT57" s="2"/>
      <c r="AU57" s="2"/>
      <c r="AV57" s="2"/>
      <c r="AW57" s="2"/>
      <c r="AX57" s="2"/>
      <c r="AY57" s="2"/>
      <c r="AZ57" s="3"/>
      <c r="BA57" s="3"/>
      <c r="BB57" s="10"/>
      <c r="BC57" s="10"/>
      <c r="BD57" s="10"/>
      <c r="BE57" s="10"/>
      <c r="BF57" s="10"/>
      <c r="BG57" s="10"/>
    </row>
    <row r="58" spans="1:59" ht="24.95" customHeight="1" x14ac:dyDescent="0.15">
      <c r="A58" s="699" t="s">
        <v>300</v>
      </c>
      <c r="B58" s="699"/>
      <c r="C58" s="699"/>
      <c r="D58" s="699"/>
      <c r="E58" s="699"/>
      <c r="F58" s="699"/>
      <c r="G58" s="783">
        <f>+申請書!G93</f>
        <v>0</v>
      </c>
      <c r="H58" s="783"/>
      <c r="I58" s="783"/>
      <c r="J58" s="783"/>
      <c r="K58" s="783"/>
      <c r="L58" s="783"/>
      <c r="M58" s="783"/>
      <c r="N58" s="784"/>
      <c r="O58" s="699" t="s">
        <v>88</v>
      </c>
      <c r="P58" s="699"/>
      <c r="Q58" s="699"/>
      <c r="R58" s="699"/>
      <c r="S58" s="699"/>
      <c r="T58" s="699"/>
      <c r="U58" s="699"/>
      <c r="V58" s="782">
        <f>+申請書!V93</f>
        <v>0</v>
      </c>
      <c r="W58" s="783"/>
      <c r="X58" s="783"/>
      <c r="Y58" s="783"/>
      <c r="Z58" s="783"/>
      <c r="AA58" s="783"/>
      <c r="AB58" s="783"/>
      <c r="AC58" s="784"/>
      <c r="AD58" s="2"/>
      <c r="AE58" s="2"/>
      <c r="AF58" s="505" t="s">
        <v>88</v>
      </c>
      <c r="AG58" s="506"/>
      <c r="AH58" s="506"/>
      <c r="AI58" s="506"/>
      <c r="AJ58" s="506"/>
      <c r="AK58" s="506"/>
      <c r="AL58" s="507"/>
      <c r="AM58" s="785" t="s">
        <v>51</v>
      </c>
      <c r="AN58" s="786"/>
      <c r="AO58" s="786"/>
      <c r="AP58" s="786"/>
      <c r="AQ58" s="786"/>
      <c r="AR58" s="786"/>
      <c r="AS58" s="786"/>
      <c r="AT58" s="786"/>
      <c r="AU58" s="786"/>
      <c r="AV58" s="786"/>
      <c r="AW58" s="786"/>
      <c r="AX58" s="786"/>
      <c r="AY58" s="786"/>
      <c r="AZ58" s="786"/>
      <c r="BA58" s="786"/>
      <c r="BB58" s="786"/>
      <c r="BC58" s="786"/>
      <c r="BD58" s="786"/>
      <c r="BE58" s="786"/>
      <c r="BF58" s="786"/>
      <c r="BG58" s="787"/>
    </row>
    <row r="59" spans="1:59" ht="24.95" customHeight="1" x14ac:dyDescent="0.15">
      <c r="A59" s="699" t="s">
        <v>90</v>
      </c>
      <c r="B59" s="699"/>
      <c r="C59" s="699"/>
      <c r="D59" s="699"/>
      <c r="E59" s="699"/>
      <c r="F59" s="699"/>
      <c r="G59" s="783"/>
      <c r="H59" s="783"/>
      <c r="I59" s="783"/>
      <c r="J59" s="783"/>
      <c r="K59" s="783"/>
      <c r="L59" s="783"/>
      <c r="M59" s="783"/>
      <c r="N59" s="784"/>
      <c r="O59" s="699" t="s">
        <v>91</v>
      </c>
      <c r="P59" s="699"/>
      <c r="Q59" s="699"/>
      <c r="R59" s="699"/>
      <c r="S59" s="699"/>
      <c r="T59" s="699"/>
      <c r="U59" s="699"/>
      <c r="V59" s="782"/>
      <c r="W59" s="783"/>
      <c r="X59" s="783"/>
      <c r="Y59" s="783"/>
      <c r="Z59" s="783"/>
      <c r="AA59" s="783"/>
      <c r="AB59" s="783"/>
      <c r="AC59" s="25" t="s">
        <v>92</v>
      </c>
      <c r="AD59" s="2"/>
      <c r="AE59" s="2"/>
      <c r="AF59" s="505" t="s">
        <v>90</v>
      </c>
      <c r="AG59" s="506"/>
      <c r="AH59" s="506"/>
      <c r="AI59" s="506"/>
      <c r="AJ59" s="506"/>
      <c r="AK59" s="506"/>
      <c r="AL59" s="507"/>
      <c r="AM59" s="886" t="s">
        <v>93</v>
      </c>
      <c r="AN59" s="887"/>
      <c r="AO59" s="887"/>
      <c r="AP59" s="887"/>
      <c r="AQ59" s="887"/>
      <c r="AR59" s="887"/>
      <c r="AS59" s="888"/>
      <c r="AT59" s="505" t="s">
        <v>91</v>
      </c>
      <c r="AU59" s="506"/>
      <c r="AV59" s="506"/>
      <c r="AW59" s="506"/>
      <c r="AX59" s="506"/>
      <c r="AY59" s="506"/>
      <c r="AZ59" s="507"/>
      <c r="BA59" s="616">
        <v>398</v>
      </c>
      <c r="BB59" s="617"/>
      <c r="BC59" s="617"/>
      <c r="BD59" s="617"/>
      <c r="BE59" s="617"/>
      <c r="BF59" s="617"/>
      <c r="BG59" s="229" t="s">
        <v>92</v>
      </c>
    </row>
    <row r="60" spans="1:59" ht="24.95" customHeight="1" x14ac:dyDescent="0.15">
      <c r="A60" s="699" t="s">
        <v>94</v>
      </c>
      <c r="B60" s="699"/>
      <c r="C60" s="699"/>
      <c r="D60" s="699"/>
      <c r="E60" s="699"/>
      <c r="F60" s="699"/>
      <c r="G60" s="783"/>
      <c r="H60" s="783"/>
      <c r="I60" s="783"/>
      <c r="J60" s="783"/>
      <c r="K60" s="783"/>
      <c r="L60" s="783"/>
      <c r="M60" s="783"/>
      <c r="N60" s="784"/>
      <c r="O60" s="699" t="s">
        <v>95</v>
      </c>
      <c r="P60" s="699"/>
      <c r="Q60" s="699"/>
      <c r="R60" s="699"/>
      <c r="S60" s="699"/>
      <c r="T60" s="699"/>
      <c r="U60" s="699"/>
      <c r="V60" s="782"/>
      <c r="W60" s="783"/>
      <c r="X60" s="783"/>
      <c r="Y60" s="783"/>
      <c r="Z60" s="783"/>
      <c r="AA60" s="783"/>
      <c r="AB60" s="783"/>
      <c r="AC60" s="25" t="s">
        <v>96</v>
      </c>
      <c r="AD60" s="2"/>
      <c r="AE60" s="2"/>
      <c r="AF60" s="505" t="s">
        <v>94</v>
      </c>
      <c r="AG60" s="506"/>
      <c r="AH60" s="506"/>
      <c r="AI60" s="506"/>
      <c r="AJ60" s="506"/>
      <c r="AK60" s="506"/>
      <c r="AL60" s="507"/>
      <c r="AM60" s="886" t="s">
        <v>244</v>
      </c>
      <c r="AN60" s="887"/>
      <c r="AO60" s="887"/>
      <c r="AP60" s="887"/>
      <c r="AQ60" s="887"/>
      <c r="AR60" s="887"/>
      <c r="AS60" s="888"/>
      <c r="AT60" s="505" t="s">
        <v>95</v>
      </c>
      <c r="AU60" s="506"/>
      <c r="AV60" s="506"/>
      <c r="AW60" s="506"/>
      <c r="AX60" s="506"/>
      <c r="AY60" s="506"/>
      <c r="AZ60" s="507"/>
      <c r="BA60" s="616">
        <v>10000</v>
      </c>
      <c r="BB60" s="617"/>
      <c r="BC60" s="617"/>
      <c r="BD60" s="617"/>
      <c r="BE60" s="617"/>
      <c r="BF60" s="617"/>
      <c r="BG60" s="229" t="s">
        <v>96</v>
      </c>
    </row>
    <row r="61" spans="1:59" ht="24.95" customHeight="1" x14ac:dyDescent="0.15">
      <c r="A61" s="699" t="s">
        <v>98</v>
      </c>
      <c r="B61" s="699"/>
      <c r="C61" s="699"/>
      <c r="D61" s="699"/>
      <c r="E61" s="699"/>
      <c r="F61" s="699"/>
      <c r="G61" s="782"/>
      <c r="H61" s="783"/>
      <c r="I61" s="783"/>
      <c r="J61" s="783"/>
      <c r="K61" s="783"/>
      <c r="L61" s="783"/>
      <c r="M61" s="783"/>
      <c r="N61" s="783"/>
      <c r="O61" s="783"/>
      <c r="P61" s="783"/>
      <c r="Q61" s="783"/>
      <c r="R61" s="783"/>
      <c r="S61" s="783"/>
      <c r="T61" s="783"/>
      <c r="U61" s="783"/>
      <c r="V61" s="783"/>
      <c r="W61" s="783"/>
      <c r="X61" s="783"/>
      <c r="Y61" s="783"/>
      <c r="Z61" s="783"/>
      <c r="AA61" s="783"/>
      <c r="AB61" s="783"/>
      <c r="AC61" s="784"/>
      <c r="AD61" s="2"/>
      <c r="AE61" s="2"/>
      <c r="AF61" s="505" t="s">
        <v>98</v>
      </c>
      <c r="AG61" s="506"/>
      <c r="AH61" s="506"/>
      <c r="AI61" s="506"/>
      <c r="AJ61" s="506"/>
      <c r="AK61" s="506"/>
      <c r="AL61" s="507"/>
      <c r="AM61" s="785" t="s">
        <v>99</v>
      </c>
      <c r="AN61" s="786"/>
      <c r="AO61" s="786"/>
      <c r="AP61" s="786"/>
      <c r="AQ61" s="786"/>
      <c r="AR61" s="786"/>
      <c r="AS61" s="786"/>
      <c r="AT61" s="786"/>
      <c r="AU61" s="786"/>
      <c r="AV61" s="786"/>
      <c r="AW61" s="786"/>
      <c r="AX61" s="786"/>
      <c r="AY61" s="786"/>
      <c r="AZ61" s="786"/>
      <c r="BA61" s="786"/>
      <c r="BB61" s="786"/>
      <c r="BC61" s="786"/>
      <c r="BD61" s="786"/>
      <c r="BE61" s="786"/>
      <c r="BF61" s="786"/>
      <c r="BG61" s="787"/>
    </row>
    <row r="62" spans="1:59" ht="24.95" customHeight="1" x14ac:dyDescent="0.15">
      <c r="A62" s="699" t="s">
        <v>100</v>
      </c>
      <c r="B62" s="699"/>
      <c r="C62" s="699"/>
      <c r="D62" s="699"/>
      <c r="E62" s="699"/>
      <c r="F62" s="699"/>
      <c r="G62" s="782"/>
      <c r="H62" s="783"/>
      <c r="I62" s="783"/>
      <c r="J62" s="783"/>
      <c r="K62" s="783"/>
      <c r="L62" s="783"/>
      <c r="M62" s="783"/>
      <c r="N62" s="783"/>
      <c r="O62" s="783"/>
      <c r="P62" s="783"/>
      <c r="Q62" s="783"/>
      <c r="R62" s="783"/>
      <c r="S62" s="783"/>
      <c r="T62" s="783"/>
      <c r="U62" s="783"/>
      <c r="V62" s="783"/>
      <c r="W62" s="783"/>
      <c r="X62" s="783"/>
      <c r="Y62" s="783"/>
      <c r="Z62" s="783"/>
      <c r="AA62" s="783"/>
      <c r="AB62" s="783"/>
      <c r="AC62" s="784"/>
      <c r="AD62" s="2"/>
      <c r="AE62" s="2"/>
      <c r="AF62" s="505" t="s">
        <v>100</v>
      </c>
      <c r="AG62" s="506"/>
      <c r="AH62" s="506"/>
      <c r="AI62" s="506"/>
      <c r="AJ62" s="506"/>
      <c r="AK62" s="506"/>
      <c r="AL62" s="507"/>
      <c r="AM62" s="785" t="s">
        <v>101</v>
      </c>
      <c r="AN62" s="786"/>
      <c r="AO62" s="786"/>
      <c r="AP62" s="786"/>
      <c r="AQ62" s="786"/>
      <c r="AR62" s="786"/>
      <c r="AS62" s="786"/>
      <c r="AT62" s="786"/>
      <c r="AU62" s="786"/>
      <c r="AV62" s="786"/>
      <c r="AW62" s="786"/>
      <c r="AX62" s="786"/>
      <c r="AY62" s="786"/>
      <c r="AZ62" s="786"/>
      <c r="BA62" s="786"/>
      <c r="BB62" s="786"/>
      <c r="BC62" s="786"/>
      <c r="BD62" s="786"/>
      <c r="BE62" s="786"/>
      <c r="BF62" s="786"/>
      <c r="BG62" s="787"/>
    </row>
    <row r="63" spans="1:59" ht="24.95" customHeight="1" x14ac:dyDescent="0.15">
      <c r="A63" s="505" t="s">
        <v>245</v>
      </c>
      <c r="B63" s="506"/>
      <c r="C63" s="506"/>
      <c r="D63" s="506"/>
      <c r="E63" s="506"/>
      <c r="F63" s="507"/>
      <c r="G63" s="782"/>
      <c r="H63" s="783"/>
      <c r="I63" s="783"/>
      <c r="J63" s="783"/>
      <c r="K63" s="783"/>
      <c r="L63" s="783"/>
      <c r="M63" s="783"/>
      <c r="N63" s="783"/>
      <c r="O63" s="783"/>
      <c r="P63" s="783"/>
      <c r="Q63" s="783"/>
      <c r="R63" s="783"/>
      <c r="S63" s="783"/>
      <c r="T63" s="783"/>
      <c r="U63" s="783"/>
      <c r="V63" s="783"/>
      <c r="W63" s="783"/>
      <c r="X63" s="783"/>
      <c r="Y63" s="783"/>
      <c r="Z63" s="783"/>
      <c r="AA63" s="783"/>
      <c r="AB63" s="783"/>
      <c r="AC63" s="784"/>
      <c r="AD63" s="2"/>
      <c r="AE63" s="2"/>
      <c r="AF63" s="505" t="s">
        <v>245</v>
      </c>
      <c r="AG63" s="506"/>
      <c r="AH63" s="506"/>
      <c r="AI63" s="506"/>
      <c r="AJ63" s="506"/>
      <c r="AK63" s="506"/>
      <c r="AL63" s="507"/>
      <c r="AM63" s="618" t="s">
        <v>246</v>
      </c>
      <c r="AN63" s="619"/>
      <c r="AO63" s="619"/>
      <c r="AP63" s="619"/>
      <c r="AQ63" s="619"/>
      <c r="AR63" s="619"/>
      <c r="AS63" s="619"/>
      <c r="AT63" s="619"/>
      <c r="AU63" s="619"/>
      <c r="AV63" s="619"/>
      <c r="AW63" s="619"/>
      <c r="AX63" s="619"/>
      <c r="AY63" s="619"/>
      <c r="AZ63" s="619"/>
      <c r="BA63" s="619"/>
      <c r="BB63" s="619"/>
      <c r="BC63" s="619"/>
      <c r="BD63" s="619"/>
      <c r="BE63" s="619"/>
      <c r="BF63" s="619"/>
      <c r="BG63" s="620"/>
    </row>
    <row r="64" spans="1:59" ht="24.95" customHeight="1" x14ac:dyDescent="0.15">
      <c r="A64" s="505" t="s">
        <v>247</v>
      </c>
      <c r="B64" s="506"/>
      <c r="C64" s="506"/>
      <c r="D64" s="506"/>
      <c r="E64" s="506"/>
      <c r="F64" s="507"/>
      <c r="G64" s="782"/>
      <c r="H64" s="783"/>
      <c r="I64" s="783"/>
      <c r="J64" s="783"/>
      <c r="K64" s="783"/>
      <c r="L64" s="783"/>
      <c r="M64" s="783"/>
      <c r="N64" s="783"/>
      <c r="O64" s="783"/>
      <c r="P64" s="783"/>
      <c r="Q64" s="783"/>
      <c r="R64" s="783"/>
      <c r="S64" s="783"/>
      <c r="T64" s="783"/>
      <c r="U64" s="783"/>
      <c r="V64" s="783"/>
      <c r="W64" s="783"/>
      <c r="X64" s="783"/>
      <c r="Y64" s="783"/>
      <c r="Z64" s="783"/>
      <c r="AA64" s="783"/>
      <c r="AB64" s="783"/>
      <c r="AC64" s="784"/>
      <c r="AD64" s="2"/>
      <c r="AE64" s="2"/>
      <c r="AF64" s="505" t="s">
        <v>247</v>
      </c>
      <c r="AG64" s="506"/>
      <c r="AH64" s="506"/>
      <c r="AI64" s="506"/>
      <c r="AJ64" s="506"/>
      <c r="AK64" s="506"/>
      <c r="AL64" s="507"/>
      <c r="AM64" s="618" t="s">
        <v>248</v>
      </c>
      <c r="AN64" s="619"/>
      <c r="AO64" s="619"/>
      <c r="AP64" s="619"/>
      <c r="AQ64" s="619"/>
      <c r="AR64" s="619"/>
      <c r="AS64" s="619"/>
      <c r="AT64" s="619"/>
      <c r="AU64" s="619"/>
      <c r="AV64" s="619"/>
      <c r="AW64" s="619"/>
      <c r="AX64" s="619"/>
      <c r="AY64" s="619"/>
      <c r="AZ64" s="619"/>
      <c r="BA64" s="619"/>
      <c r="BB64" s="619"/>
      <c r="BC64" s="619"/>
      <c r="BD64" s="619"/>
      <c r="BE64" s="619"/>
      <c r="BF64" s="619"/>
      <c r="BG64" s="620"/>
    </row>
    <row r="65" spans="1:73" x14ac:dyDescent="0.15">
      <c r="A65" s="287"/>
      <c r="B65" s="2"/>
      <c r="C65" s="2"/>
      <c r="D65" s="2"/>
      <c r="E65" s="2"/>
      <c r="F65" s="2"/>
      <c r="G65" s="20"/>
      <c r="H65" s="20"/>
      <c r="I65" s="20"/>
      <c r="J65" s="20"/>
      <c r="K65" s="20"/>
      <c r="L65" s="20"/>
      <c r="M65" s="20"/>
      <c r="N65" s="20"/>
      <c r="O65" s="20"/>
      <c r="P65" s="20"/>
      <c r="Q65" s="20"/>
      <c r="R65" s="20"/>
      <c r="S65" s="20"/>
      <c r="T65" s="20"/>
      <c r="U65" s="87"/>
      <c r="V65" s="87"/>
      <c r="W65" s="20"/>
      <c r="X65" s="20"/>
      <c r="Y65" s="20"/>
      <c r="Z65" s="20"/>
      <c r="AA65" s="20"/>
      <c r="AB65" s="20"/>
      <c r="AC65" s="20"/>
      <c r="AD65" s="2"/>
      <c r="AE65" s="2"/>
      <c r="AH65" s="2"/>
      <c r="AI65" s="2"/>
      <c r="AJ65" s="2"/>
      <c r="AK65" s="2"/>
      <c r="AL65" s="2"/>
      <c r="AM65" s="2"/>
      <c r="AN65" s="2"/>
      <c r="AO65" s="2"/>
      <c r="AP65" s="2"/>
      <c r="AQ65" s="2"/>
      <c r="AR65" s="2"/>
      <c r="AS65" s="2"/>
      <c r="AT65" s="2"/>
      <c r="AU65" s="2"/>
      <c r="AV65" s="2"/>
      <c r="AW65" s="2"/>
      <c r="AX65" s="2"/>
      <c r="AY65" s="2"/>
      <c r="AZ65" s="3"/>
      <c r="BA65" s="3"/>
      <c r="BB65" s="10"/>
      <c r="BC65" s="10"/>
      <c r="BD65" s="10"/>
      <c r="BE65" s="10"/>
      <c r="BF65" s="10"/>
      <c r="BG65" s="10"/>
    </row>
    <row r="66" spans="1:73" x14ac:dyDescent="0.15">
      <c r="A66" s="287">
        <v>2</v>
      </c>
      <c r="B66" s="2" t="s">
        <v>249</v>
      </c>
      <c r="C66" s="2"/>
      <c r="D66" s="2"/>
      <c r="E66" s="2"/>
      <c r="F66" s="2"/>
      <c r="G66" s="2"/>
      <c r="H66" s="2"/>
      <c r="I66" s="2"/>
      <c r="J66" s="2"/>
      <c r="K66" s="2"/>
      <c r="L66" s="2"/>
      <c r="M66" s="2"/>
      <c r="N66" s="2"/>
      <c r="O66" s="2"/>
      <c r="P66" s="2"/>
      <c r="Q66" s="2"/>
      <c r="R66" s="2"/>
      <c r="S66" s="2"/>
      <c r="T66" s="2"/>
      <c r="U66" s="3"/>
      <c r="V66" s="87"/>
      <c r="W66" s="20"/>
      <c r="X66" s="20"/>
      <c r="Y66" s="20"/>
      <c r="Z66" s="20"/>
      <c r="AA66" s="20"/>
      <c r="AB66" s="20"/>
      <c r="AC66" s="2"/>
      <c r="AD66" s="2"/>
      <c r="AE66" s="2"/>
      <c r="AF66" s="287">
        <v>2</v>
      </c>
      <c r="AG66" s="2" t="s">
        <v>249</v>
      </c>
      <c r="AH66" s="2"/>
      <c r="AI66" s="2"/>
      <c r="AJ66" s="2"/>
      <c r="AK66" s="2"/>
      <c r="AL66" s="2"/>
      <c r="AM66" s="2"/>
      <c r="AN66" s="2"/>
      <c r="AO66" s="2"/>
      <c r="AP66" s="2"/>
      <c r="AQ66" s="2"/>
      <c r="AR66" s="2"/>
      <c r="AS66" s="2"/>
      <c r="AT66" s="2"/>
      <c r="AU66" s="2"/>
      <c r="AV66" s="2"/>
      <c r="AW66" s="2"/>
      <c r="AX66" s="2"/>
      <c r="AY66" s="2"/>
      <c r="AZ66" s="3"/>
      <c r="BA66" s="3"/>
      <c r="BB66" s="10"/>
      <c r="BC66" s="10"/>
      <c r="BD66" s="10"/>
      <c r="BE66" s="10"/>
      <c r="BF66" s="10"/>
      <c r="BG66" s="10"/>
    </row>
    <row r="67" spans="1:73" x14ac:dyDescent="0.15">
      <c r="A67" s="789" t="s">
        <v>309</v>
      </c>
      <c r="B67" s="790"/>
      <c r="C67" s="790"/>
      <c r="D67" s="790"/>
      <c r="E67" s="790"/>
      <c r="F67" s="790"/>
      <c r="G67" s="790"/>
      <c r="H67" s="790"/>
      <c r="I67" s="790"/>
      <c r="J67" s="790"/>
      <c r="K67" s="790"/>
      <c r="L67" s="790"/>
      <c r="M67" s="790"/>
      <c r="N67" s="790"/>
      <c r="O67" s="790"/>
      <c r="P67" s="790"/>
      <c r="Q67" s="790"/>
      <c r="R67" s="790"/>
      <c r="S67" s="790"/>
      <c r="T67" s="790"/>
      <c r="U67" s="790"/>
      <c r="V67" s="790"/>
      <c r="W67" s="790"/>
      <c r="X67" s="790"/>
      <c r="Y67" s="790"/>
      <c r="Z67" s="790"/>
      <c r="AA67" s="790"/>
      <c r="AB67" s="790"/>
      <c r="AC67" s="791"/>
      <c r="AD67" s="2"/>
      <c r="AE67" s="2"/>
      <c r="AF67" s="352" t="s">
        <v>309</v>
      </c>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4"/>
    </row>
    <row r="68" spans="1:73" s="21" customFormat="1" x14ac:dyDescent="0.15">
      <c r="A68" s="92" t="s">
        <v>305</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792"/>
      <c r="AC68" s="793"/>
      <c r="AD68" s="20"/>
      <c r="AE68" s="2"/>
      <c r="AF68" s="31" t="s">
        <v>111</v>
      </c>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3"/>
      <c r="BH68"/>
      <c r="BI68"/>
      <c r="BJ68"/>
      <c r="BK68"/>
      <c r="BL68"/>
      <c r="BM68"/>
      <c r="BN68"/>
      <c r="BO68"/>
      <c r="BP68"/>
      <c r="BQ68"/>
      <c r="BR68"/>
      <c r="BS68"/>
      <c r="BT68"/>
      <c r="BU68"/>
    </row>
    <row r="69" spans="1:73" s="21" customFormat="1" x14ac:dyDescent="0.15">
      <c r="A69" s="104" t="s">
        <v>112</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792"/>
      <c r="AC69" s="793"/>
      <c r="AD69" s="20"/>
      <c r="AE69" s="2"/>
      <c r="AF69" s="799" t="s">
        <v>113</v>
      </c>
      <c r="AG69" s="800"/>
      <c r="AH69" s="800"/>
      <c r="AI69" s="800"/>
      <c r="AJ69" s="800"/>
      <c r="AK69" s="800"/>
      <c r="AL69" s="800"/>
      <c r="AM69" s="800"/>
      <c r="AN69" s="800"/>
      <c r="AO69" s="800"/>
      <c r="AP69" s="800"/>
      <c r="AQ69" s="800"/>
      <c r="AR69" s="800"/>
      <c r="AS69" s="800"/>
      <c r="AT69" s="800"/>
      <c r="AU69" s="800"/>
      <c r="AV69" s="800"/>
      <c r="AW69" s="800"/>
      <c r="AX69" s="800"/>
      <c r="AY69" s="800"/>
      <c r="AZ69" s="800"/>
      <c r="BA69" s="800"/>
      <c r="BB69" s="800"/>
      <c r="BC69" s="800"/>
      <c r="BD69" s="800"/>
      <c r="BE69" s="800"/>
      <c r="BF69" s="800"/>
      <c r="BG69" s="801"/>
      <c r="BH69"/>
      <c r="BI69"/>
      <c r="BJ69"/>
      <c r="BK69"/>
      <c r="BL69"/>
      <c r="BM69"/>
      <c r="BN69"/>
      <c r="BO69"/>
      <c r="BP69"/>
      <c r="BQ69"/>
      <c r="BR69"/>
      <c r="BS69"/>
      <c r="BT69"/>
      <c r="BU69"/>
    </row>
    <row r="70" spans="1:73" s="21" customFormat="1" x14ac:dyDescent="0.15">
      <c r="A70" s="104" t="s">
        <v>112</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792"/>
      <c r="AC70" s="793"/>
      <c r="AD70" s="20"/>
      <c r="AE70" s="2"/>
      <c r="AF70" s="799" t="s">
        <v>114</v>
      </c>
      <c r="AG70" s="800"/>
      <c r="AH70" s="800"/>
      <c r="AI70" s="800"/>
      <c r="AJ70" s="800"/>
      <c r="AK70" s="800"/>
      <c r="AL70" s="800"/>
      <c r="AM70" s="800"/>
      <c r="AN70" s="800"/>
      <c r="AO70" s="800"/>
      <c r="AP70" s="800"/>
      <c r="AQ70" s="800"/>
      <c r="AR70" s="800"/>
      <c r="AS70" s="800"/>
      <c r="AT70" s="800"/>
      <c r="AU70" s="800"/>
      <c r="AV70" s="800"/>
      <c r="AW70" s="800"/>
      <c r="AX70" s="800"/>
      <c r="AY70" s="800"/>
      <c r="AZ70" s="800"/>
      <c r="BA70" s="800"/>
      <c r="BB70" s="800"/>
      <c r="BC70" s="800"/>
      <c r="BD70" s="800"/>
      <c r="BE70" s="800"/>
      <c r="BF70" s="800"/>
      <c r="BG70" s="801"/>
      <c r="BH70"/>
      <c r="BI70"/>
      <c r="BJ70"/>
      <c r="BK70"/>
      <c r="BL70"/>
      <c r="BM70"/>
      <c r="BN70"/>
      <c r="BO70"/>
      <c r="BP70"/>
      <c r="BQ70"/>
      <c r="BR70"/>
      <c r="BS70"/>
      <c r="BT70"/>
      <c r="BU70"/>
    </row>
    <row r="71" spans="1:73" s="21" customFormat="1" x14ac:dyDescent="0.15">
      <c r="A71" s="104" t="s">
        <v>112</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792"/>
      <c r="AC71" s="793"/>
      <c r="AD71" s="20"/>
      <c r="AE71" s="2"/>
      <c r="AF71" s="802" t="s">
        <v>250</v>
      </c>
      <c r="AG71" s="803"/>
      <c r="AH71" s="803"/>
      <c r="AI71" s="803"/>
      <c r="AJ71" s="803"/>
      <c r="AK71" s="803"/>
      <c r="AL71" s="803"/>
      <c r="AM71" s="803"/>
      <c r="AN71" s="803"/>
      <c r="AO71" s="803"/>
      <c r="AP71" s="803"/>
      <c r="AQ71" s="803"/>
      <c r="AR71" s="803"/>
      <c r="AS71" s="803"/>
      <c r="AT71" s="803"/>
      <c r="AU71" s="803"/>
      <c r="AV71" s="803"/>
      <c r="AW71" s="803"/>
      <c r="AX71" s="803"/>
      <c r="AY71" s="803"/>
      <c r="AZ71" s="803"/>
      <c r="BA71" s="803"/>
      <c r="BB71" s="803"/>
      <c r="BC71" s="803"/>
      <c r="BD71" s="803"/>
      <c r="BE71" s="803"/>
      <c r="BF71" s="803"/>
      <c r="BG71" s="804"/>
      <c r="BH71"/>
      <c r="BI71"/>
      <c r="BJ71"/>
      <c r="BK71"/>
      <c r="BL71"/>
      <c r="BM71"/>
      <c r="BN71"/>
      <c r="BO71"/>
      <c r="BP71"/>
      <c r="BQ71"/>
      <c r="BR71"/>
      <c r="BS71"/>
      <c r="BT71"/>
      <c r="BU71"/>
    </row>
    <row r="72" spans="1:73" s="21" customFormat="1" x14ac:dyDescent="0.15">
      <c r="A72" s="92" t="s">
        <v>307</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792"/>
      <c r="AC72" s="793"/>
      <c r="AD72" s="20"/>
      <c r="AE72" s="2"/>
      <c r="AF72" s="35" t="s">
        <v>251</v>
      </c>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6"/>
      <c r="BH72"/>
      <c r="BI72"/>
      <c r="BJ72"/>
      <c r="BK72"/>
      <c r="BL72"/>
      <c r="BM72"/>
      <c r="BN72"/>
      <c r="BO72"/>
      <c r="BP72"/>
      <c r="BQ72"/>
      <c r="BR72"/>
      <c r="BS72"/>
      <c r="BT72"/>
      <c r="BU72"/>
    </row>
    <row r="73" spans="1:73" s="21" customFormat="1" x14ac:dyDescent="0.15">
      <c r="A73" s="104" t="s">
        <v>112</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792"/>
      <c r="AC73" s="793"/>
      <c r="AD73" s="20"/>
      <c r="AE73" s="2"/>
      <c r="AF73" s="35"/>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6"/>
      <c r="BH73"/>
      <c r="BI73"/>
      <c r="BJ73"/>
      <c r="BK73"/>
      <c r="BL73"/>
      <c r="BM73"/>
      <c r="BN73"/>
      <c r="BO73"/>
      <c r="BP73"/>
      <c r="BQ73"/>
      <c r="BR73"/>
      <c r="BS73"/>
      <c r="BT73"/>
      <c r="BU73"/>
    </row>
    <row r="74" spans="1:73" s="21" customFormat="1" x14ac:dyDescent="0.15">
      <c r="A74" s="104" t="s">
        <v>112</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792"/>
      <c r="AC74" s="793"/>
      <c r="AD74" s="20"/>
      <c r="AE74" s="2"/>
      <c r="AF74" s="35"/>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6"/>
      <c r="BH74"/>
      <c r="BI74"/>
      <c r="BJ74"/>
      <c r="BK74"/>
      <c r="BL74"/>
      <c r="BM74"/>
      <c r="BN74"/>
      <c r="BO74"/>
      <c r="BP74"/>
      <c r="BQ74"/>
      <c r="BR74"/>
      <c r="BS74"/>
      <c r="BT74"/>
      <c r="BU74"/>
    </row>
    <row r="75" spans="1:73" s="21" customFormat="1" x14ac:dyDescent="0.15">
      <c r="A75" s="92" t="s">
        <v>308</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792"/>
      <c r="AC75" s="793"/>
      <c r="AD75" s="20"/>
      <c r="AE75" s="2"/>
      <c r="AF75" s="35"/>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6"/>
      <c r="BH75"/>
      <c r="BI75"/>
      <c r="BJ75"/>
      <c r="BK75"/>
      <c r="BL75"/>
      <c r="BM75"/>
      <c r="BN75"/>
      <c r="BO75"/>
      <c r="BP75"/>
      <c r="BQ75"/>
      <c r="BR75"/>
      <c r="BS75"/>
      <c r="BT75"/>
      <c r="BU75"/>
    </row>
    <row r="76" spans="1:73" s="21" customFormat="1" ht="84" customHeight="1" x14ac:dyDescent="0.15">
      <c r="A76" s="92"/>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792"/>
      <c r="AC76" s="793"/>
      <c r="AD76" s="20"/>
      <c r="AE76" s="2"/>
      <c r="AF76" s="35"/>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6"/>
      <c r="BH76"/>
      <c r="BI76"/>
      <c r="BJ76"/>
      <c r="BK76"/>
      <c r="BL76"/>
      <c r="BM76"/>
      <c r="BN76"/>
      <c r="BO76"/>
      <c r="BP76"/>
      <c r="BQ76"/>
      <c r="BR76"/>
      <c r="BS76"/>
      <c r="BT76"/>
      <c r="BU76"/>
    </row>
    <row r="77" spans="1:73" x14ac:dyDescent="0.15">
      <c r="A77" s="789" t="s">
        <v>315</v>
      </c>
      <c r="B77" s="790"/>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1"/>
      <c r="AD77" s="2"/>
      <c r="AE77" s="2"/>
      <c r="AF77" s="352" t="s">
        <v>315</v>
      </c>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4"/>
    </row>
    <row r="78" spans="1:73" ht="22.5" customHeight="1" x14ac:dyDescent="0.15">
      <c r="A78" s="523" t="s">
        <v>119</v>
      </c>
      <c r="B78" s="524"/>
      <c r="C78" s="524"/>
      <c r="D78" s="525"/>
      <c r="E78" s="794"/>
      <c r="F78" s="795"/>
      <c r="G78" s="795"/>
      <c r="H78" s="795"/>
      <c r="I78" s="795"/>
      <c r="J78" s="795"/>
      <c r="K78" s="795"/>
      <c r="L78" s="795"/>
      <c r="M78" s="795"/>
      <c r="N78" s="795"/>
      <c r="O78" s="795"/>
      <c r="P78" s="795"/>
      <c r="Q78" s="795"/>
      <c r="R78" s="795"/>
      <c r="S78" s="795"/>
      <c r="T78" s="795"/>
      <c r="U78" s="795"/>
      <c r="V78" s="795"/>
      <c r="W78" s="795"/>
      <c r="X78" s="795"/>
      <c r="Y78" s="795"/>
      <c r="Z78" s="795"/>
      <c r="AA78" s="795"/>
      <c r="AB78" s="795"/>
      <c r="AC78" s="796"/>
      <c r="AD78" s="2"/>
      <c r="AE78" s="2"/>
      <c r="AF78" s="505" t="s">
        <v>119</v>
      </c>
      <c r="AG78" s="506"/>
      <c r="AH78" s="506"/>
      <c r="AI78" s="507"/>
      <c r="AJ78" s="785" t="s">
        <v>120</v>
      </c>
      <c r="AK78" s="786"/>
      <c r="AL78" s="786"/>
      <c r="AM78" s="786"/>
      <c r="AN78" s="786"/>
      <c r="AO78" s="786"/>
      <c r="AP78" s="786"/>
      <c r="AQ78" s="786"/>
      <c r="AR78" s="786"/>
      <c r="AS78" s="786"/>
      <c r="AT78" s="786"/>
      <c r="AU78" s="786"/>
      <c r="AV78" s="786"/>
      <c r="AW78" s="786"/>
      <c r="AX78" s="786"/>
      <c r="AY78" s="786"/>
      <c r="AZ78" s="786"/>
      <c r="BA78" s="786"/>
      <c r="BB78" s="786"/>
      <c r="BC78" s="786"/>
      <c r="BD78" s="786"/>
      <c r="BE78" s="786"/>
      <c r="BF78" s="786"/>
      <c r="BG78" s="787"/>
    </row>
    <row r="79" spans="1:73" ht="22.5" customHeight="1" x14ac:dyDescent="0.15">
      <c r="A79" s="505" t="s">
        <v>121</v>
      </c>
      <c r="B79" s="506"/>
      <c r="C79" s="506"/>
      <c r="D79" s="507"/>
      <c r="E79" s="889" t="str">
        <f>+申請書!E122</f>
        <v>令和　　年　　月　　日</v>
      </c>
      <c r="F79" s="890"/>
      <c r="G79" s="890"/>
      <c r="H79" s="890"/>
      <c r="I79" s="890"/>
      <c r="J79" s="890"/>
      <c r="K79" s="890"/>
      <c r="L79" s="890"/>
      <c r="M79" s="890"/>
      <c r="N79" s="890"/>
      <c r="O79" s="891" t="s">
        <v>122</v>
      </c>
      <c r="P79" s="891"/>
      <c r="Q79" s="891"/>
      <c r="R79" s="890" t="str">
        <f>+申請書!R122</f>
        <v>令和　　年　　月　　日</v>
      </c>
      <c r="S79" s="890"/>
      <c r="T79" s="890"/>
      <c r="U79" s="890"/>
      <c r="V79" s="890"/>
      <c r="W79" s="890"/>
      <c r="X79" s="890"/>
      <c r="Y79" s="890"/>
      <c r="Z79" s="890"/>
      <c r="AA79" s="890"/>
      <c r="AB79" s="797"/>
      <c r="AC79" s="798"/>
      <c r="AD79" s="2"/>
      <c r="AE79" s="2"/>
      <c r="AF79" s="505" t="s">
        <v>121</v>
      </c>
      <c r="AG79" s="506"/>
      <c r="AH79" s="506"/>
      <c r="AI79" s="507"/>
      <c r="AJ79" s="650">
        <f>+申請書!AJ122</f>
        <v>44053</v>
      </c>
      <c r="AK79" s="587"/>
      <c r="AL79" s="587"/>
      <c r="AM79" s="587"/>
      <c r="AN79" s="587"/>
      <c r="AO79" s="587"/>
      <c r="AP79" s="587"/>
      <c r="AQ79" s="587"/>
      <c r="AR79" s="587"/>
      <c r="AS79" s="587"/>
      <c r="AT79" s="586" t="s">
        <v>122</v>
      </c>
      <c r="AU79" s="586"/>
      <c r="AV79" s="586"/>
      <c r="AW79" s="587">
        <f>+申請書!AW122</f>
        <v>44073</v>
      </c>
      <c r="AX79" s="587"/>
      <c r="AY79" s="587"/>
      <c r="AZ79" s="587"/>
      <c r="BA79" s="587"/>
      <c r="BB79" s="587"/>
      <c r="BC79" s="587"/>
      <c r="BD79" s="587"/>
      <c r="BE79" s="587"/>
      <c r="BF79" s="587"/>
      <c r="BG79" s="236"/>
    </row>
    <row r="80" spans="1:73" ht="22.5" customHeight="1" x14ac:dyDescent="0.15">
      <c r="A80" s="505" t="s">
        <v>123</v>
      </c>
      <c r="B80" s="506"/>
      <c r="C80" s="506"/>
      <c r="D80" s="507"/>
      <c r="E80" s="788"/>
      <c r="F80" s="788"/>
      <c r="G80" s="788"/>
      <c r="H80" s="788"/>
      <c r="I80" s="788"/>
      <c r="J80" s="788"/>
      <c r="K80" s="788"/>
      <c r="L80" s="788"/>
      <c r="M80" s="788"/>
      <c r="N80" s="788"/>
      <c r="O80" s="788"/>
      <c r="P80" s="788"/>
      <c r="Q80" s="788"/>
      <c r="R80" s="788"/>
      <c r="S80" s="788"/>
      <c r="T80" s="788"/>
      <c r="U80" s="788"/>
      <c r="V80" s="788"/>
      <c r="W80" s="788"/>
      <c r="X80" s="788"/>
      <c r="Y80" s="788"/>
      <c r="Z80" s="788"/>
      <c r="AA80" s="788"/>
      <c r="AB80" s="788"/>
      <c r="AC80" s="788"/>
      <c r="AD80" s="2"/>
      <c r="AE80" s="2"/>
      <c r="AF80" s="505" t="s">
        <v>123</v>
      </c>
      <c r="AG80" s="506"/>
      <c r="AH80" s="506"/>
      <c r="AI80" s="507"/>
      <c r="AJ80" s="785" t="s">
        <v>124</v>
      </c>
      <c r="AK80" s="786"/>
      <c r="AL80" s="786"/>
      <c r="AM80" s="786"/>
      <c r="AN80" s="786"/>
      <c r="AO80" s="786"/>
      <c r="AP80" s="786"/>
      <c r="AQ80" s="786"/>
      <c r="AR80" s="786"/>
      <c r="AS80" s="786"/>
      <c r="AT80" s="786"/>
      <c r="AU80" s="786"/>
      <c r="AV80" s="786"/>
      <c r="AW80" s="786"/>
      <c r="AX80" s="786"/>
      <c r="AY80" s="786"/>
      <c r="AZ80" s="786"/>
      <c r="BA80" s="786"/>
      <c r="BB80" s="786"/>
      <c r="BC80" s="786"/>
      <c r="BD80" s="786"/>
      <c r="BE80" s="786"/>
      <c r="BF80" s="786"/>
      <c r="BG80" s="787"/>
    </row>
    <row r="81" spans="1:73" ht="22.5" customHeight="1" x14ac:dyDescent="0.15">
      <c r="A81" s="505" t="s">
        <v>125</v>
      </c>
      <c r="B81" s="506"/>
      <c r="C81" s="506"/>
      <c r="D81" s="507"/>
      <c r="E81" s="788"/>
      <c r="F81" s="788"/>
      <c r="G81" s="788"/>
      <c r="H81" s="788"/>
      <c r="I81" s="788"/>
      <c r="J81" s="788"/>
      <c r="K81" s="788"/>
      <c r="L81" s="788"/>
      <c r="M81" s="788"/>
      <c r="N81" s="788"/>
      <c r="O81" s="788"/>
      <c r="P81" s="788"/>
      <c r="Q81" s="788"/>
      <c r="R81" s="788"/>
      <c r="S81" s="788"/>
      <c r="T81" s="788"/>
      <c r="U81" s="788"/>
      <c r="V81" s="788"/>
      <c r="W81" s="788"/>
      <c r="X81" s="788"/>
      <c r="Y81" s="788"/>
      <c r="Z81" s="788"/>
      <c r="AA81" s="788"/>
      <c r="AB81" s="788"/>
      <c r="AC81" s="788"/>
      <c r="AD81" s="2"/>
      <c r="AE81" s="2"/>
      <c r="AF81" s="505" t="s">
        <v>125</v>
      </c>
      <c r="AG81" s="506"/>
      <c r="AH81" s="506"/>
      <c r="AI81" s="507"/>
      <c r="AJ81" s="785" t="s">
        <v>255</v>
      </c>
      <c r="AK81" s="786"/>
      <c r="AL81" s="786"/>
      <c r="AM81" s="786"/>
      <c r="AN81" s="786"/>
      <c r="AO81" s="786"/>
      <c r="AP81" s="786"/>
      <c r="AQ81" s="786"/>
      <c r="AR81" s="786"/>
      <c r="AS81" s="786"/>
      <c r="AT81" s="786"/>
      <c r="AU81" s="786"/>
      <c r="AV81" s="786"/>
      <c r="AW81" s="786"/>
      <c r="AX81" s="786"/>
      <c r="AY81" s="786"/>
      <c r="AZ81" s="786"/>
      <c r="BA81" s="786"/>
      <c r="BB81" s="786"/>
      <c r="BC81" s="786"/>
      <c r="BD81" s="786"/>
      <c r="BE81" s="786"/>
      <c r="BF81" s="786"/>
      <c r="BG81" s="787"/>
    </row>
    <row r="82" spans="1:73" ht="22.5" customHeight="1" x14ac:dyDescent="0.15">
      <c r="A82" s="505" t="s">
        <v>127</v>
      </c>
      <c r="B82" s="506"/>
      <c r="C82" s="506"/>
      <c r="D82" s="507"/>
      <c r="E82" s="788"/>
      <c r="F82" s="788"/>
      <c r="G82" s="788"/>
      <c r="H82" s="788"/>
      <c r="I82" s="788"/>
      <c r="J82" s="788"/>
      <c r="K82" s="788"/>
      <c r="L82" s="788"/>
      <c r="M82" s="788"/>
      <c r="N82" s="788"/>
      <c r="O82" s="788"/>
      <c r="P82" s="788"/>
      <c r="Q82" s="788"/>
      <c r="R82" s="788"/>
      <c r="S82" s="788"/>
      <c r="T82" s="788"/>
      <c r="U82" s="788"/>
      <c r="V82" s="788"/>
      <c r="W82" s="788"/>
      <c r="X82" s="788"/>
      <c r="Y82" s="788"/>
      <c r="Z82" s="788"/>
      <c r="AA82" s="788"/>
      <c r="AB82" s="788"/>
      <c r="AC82" s="788"/>
      <c r="AD82" s="2"/>
      <c r="AE82" s="2"/>
      <c r="AF82" s="505" t="s">
        <v>127</v>
      </c>
      <c r="AG82" s="506"/>
      <c r="AH82" s="506"/>
      <c r="AI82" s="507"/>
      <c r="AJ82" s="785" t="s">
        <v>128</v>
      </c>
      <c r="AK82" s="786"/>
      <c r="AL82" s="786"/>
      <c r="AM82" s="786"/>
      <c r="AN82" s="786"/>
      <c r="AO82" s="786"/>
      <c r="AP82" s="786"/>
      <c r="AQ82" s="786"/>
      <c r="AR82" s="786"/>
      <c r="AS82" s="786"/>
      <c r="AT82" s="786"/>
      <c r="AU82" s="786"/>
      <c r="AV82" s="786"/>
      <c r="AW82" s="786"/>
      <c r="AX82" s="786"/>
      <c r="AY82" s="786"/>
      <c r="AZ82" s="786"/>
      <c r="BA82" s="786"/>
      <c r="BB82" s="786"/>
      <c r="BC82" s="786"/>
      <c r="BD82" s="786"/>
      <c r="BE82" s="786"/>
      <c r="BF82" s="786"/>
      <c r="BG82" s="787"/>
    </row>
    <row r="83" spans="1:73" ht="22.5" customHeight="1" x14ac:dyDescent="0.15">
      <c r="A83" s="505" t="s">
        <v>256</v>
      </c>
      <c r="B83" s="506"/>
      <c r="C83" s="506"/>
      <c r="D83" s="507"/>
      <c r="E83" s="788"/>
      <c r="F83" s="788"/>
      <c r="G83" s="788"/>
      <c r="H83" s="788"/>
      <c r="I83" s="788"/>
      <c r="J83" s="788"/>
      <c r="K83" s="788"/>
      <c r="L83" s="788"/>
      <c r="M83" s="788"/>
      <c r="N83" s="788"/>
      <c r="O83" s="788"/>
      <c r="P83" s="788"/>
      <c r="Q83" s="788"/>
      <c r="R83" s="788"/>
      <c r="S83" s="788"/>
      <c r="T83" s="788"/>
      <c r="U83" s="788"/>
      <c r="V83" s="788"/>
      <c r="W83" s="788"/>
      <c r="X83" s="788"/>
      <c r="Y83" s="788"/>
      <c r="Z83" s="788"/>
      <c r="AA83" s="788"/>
      <c r="AB83" s="788"/>
      <c r="AC83" s="788"/>
      <c r="AD83" s="2"/>
      <c r="AE83" s="2"/>
      <c r="AF83" s="505" t="s">
        <v>256</v>
      </c>
      <c r="AG83" s="506"/>
      <c r="AH83" s="506"/>
      <c r="AI83" s="507"/>
      <c r="AJ83" s="785" t="s">
        <v>257</v>
      </c>
      <c r="AK83" s="786"/>
      <c r="AL83" s="786"/>
      <c r="AM83" s="786"/>
      <c r="AN83" s="786"/>
      <c r="AO83" s="786"/>
      <c r="AP83" s="786"/>
      <c r="AQ83" s="786"/>
      <c r="AR83" s="786"/>
      <c r="AS83" s="786"/>
      <c r="AT83" s="786"/>
      <c r="AU83" s="786"/>
      <c r="AV83" s="786"/>
      <c r="AW83" s="786"/>
      <c r="AX83" s="786"/>
      <c r="AY83" s="786"/>
      <c r="AZ83" s="786"/>
      <c r="BA83" s="786"/>
      <c r="BB83" s="786"/>
      <c r="BC83" s="786"/>
      <c r="BD83" s="786"/>
      <c r="BE83" s="786"/>
      <c r="BF83" s="786"/>
      <c r="BG83" s="787"/>
    </row>
    <row r="84" spans="1:73" ht="33" customHeight="1" x14ac:dyDescent="0.15">
      <c r="A84" s="505" t="s">
        <v>131</v>
      </c>
      <c r="B84" s="506"/>
      <c r="C84" s="506"/>
      <c r="D84" s="507"/>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2"/>
      <c r="AE84" s="2"/>
      <c r="AF84" s="505" t="s">
        <v>131</v>
      </c>
      <c r="AG84" s="506"/>
      <c r="AH84" s="506"/>
      <c r="AI84" s="507"/>
      <c r="AJ84" s="618" t="s">
        <v>132</v>
      </c>
      <c r="AK84" s="619"/>
      <c r="AL84" s="619"/>
      <c r="AM84" s="619"/>
      <c r="AN84" s="619"/>
      <c r="AO84" s="619"/>
      <c r="AP84" s="619"/>
      <c r="AQ84" s="619"/>
      <c r="AR84" s="619"/>
      <c r="AS84" s="619"/>
      <c r="AT84" s="619"/>
      <c r="AU84" s="619"/>
      <c r="AV84" s="619"/>
      <c r="AW84" s="619"/>
      <c r="AX84" s="619"/>
      <c r="AY84" s="619"/>
      <c r="AZ84" s="619"/>
      <c r="BA84" s="619"/>
      <c r="BB84" s="619"/>
      <c r="BC84" s="619"/>
      <c r="BD84" s="619"/>
      <c r="BE84" s="619"/>
      <c r="BF84" s="619"/>
      <c r="BG84" s="620"/>
    </row>
    <row r="85" spans="1:73" ht="56.25" customHeight="1" x14ac:dyDescent="0.15">
      <c r="A85" s="505" t="s">
        <v>258</v>
      </c>
      <c r="B85" s="506"/>
      <c r="C85" s="506"/>
      <c r="D85" s="507"/>
      <c r="E85" s="805"/>
      <c r="F85" s="805"/>
      <c r="G85" s="805"/>
      <c r="H85" s="805"/>
      <c r="I85" s="805"/>
      <c r="J85" s="805"/>
      <c r="K85" s="805"/>
      <c r="L85" s="805"/>
      <c r="M85" s="805"/>
      <c r="N85" s="805"/>
      <c r="O85" s="805"/>
      <c r="P85" s="805"/>
      <c r="Q85" s="805"/>
      <c r="R85" s="805"/>
      <c r="S85" s="805"/>
      <c r="T85" s="805"/>
      <c r="U85" s="805"/>
      <c r="V85" s="805"/>
      <c r="W85" s="805"/>
      <c r="X85" s="805"/>
      <c r="Y85" s="805"/>
      <c r="Z85" s="805"/>
      <c r="AA85" s="805"/>
      <c r="AB85" s="805"/>
      <c r="AC85" s="805"/>
      <c r="AD85" s="2"/>
      <c r="AE85" s="2"/>
      <c r="AF85" s="505" t="s">
        <v>258</v>
      </c>
      <c r="AG85" s="506"/>
      <c r="AH85" s="506"/>
      <c r="AI85" s="507"/>
      <c r="AJ85" s="618" t="s">
        <v>259</v>
      </c>
      <c r="AK85" s="619"/>
      <c r="AL85" s="619"/>
      <c r="AM85" s="619"/>
      <c r="AN85" s="619"/>
      <c r="AO85" s="619"/>
      <c r="AP85" s="619"/>
      <c r="AQ85" s="619"/>
      <c r="AR85" s="619"/>
      <c r="AS85" s="619"/>
      <c r="AT85" s="619"/>
      <c r="AU85" s="619"/>
      <c r="AV85" s="619"/>
      <c r="AW85" s="619"/>
      <c r="AX85" s="619"/>
      <c r="AY85" s="619"/>
      <c r="AZ85" s="619"/>
      <c r="BA85" s="619"/>
      <c r="BB85" s="619"/>
      <c r="BC85" s="619"/>
      <c r="BD85" s="619"/>
      <c r="BE85" s="619"/>
      <c r="BF85" s="619"/>
      <c r="BG85" s="620"/>
    </row>
    <row r="86" spans="1:73" x14ac:dyDescent="0.15">
      <c r="A86" s="789" t="s">
        <v>316</v>
      </c>
      <c r="B86" s="790"/>
      <c r="C86" s="790"/>
      <c r="D86" s="790"/>
      <c r="E86" s="790"/>
      <c r="F86" s="790"/>
      <c r="G86" s="790"/>
      <c r="H86" s="790"/>
      <c r="I86" s="790"/>
      <c r="J86" s="790"/>
      <c r="K86" s="790"/>
      <c r="L86" s="790"/>
      <c r="M86" s="790"/>
      <c r="N86" s="790"/>
      <c r="O86" s="790"/>
      <c r="P86" s="790"/>
      <c r="Q86" s="790"/>
      <c r="R86" s="790"/>
      <c r="S86" s="790"/>
      <c r="T86" s="790"/>
      <c r="U86" s="790"/>
      <c r="V86" s="790"/>
      <c r="W86" s="790"/>
      <c r="X86" s="790"/>
      <c r="Y86" s="790"/>
      <c r="Z86" s="790"/>
      <c r="AA86" s="790"/>
      <c r="AB86" s="790"/>
      <c r="AC86" s="791"/>
      <c r="AD86" s="2"/>
      <c r="AE86" s="2"/>
      <c r="AF86" s="352" t="s">
        <v>316</v>
      </c>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4"/>
    </row>
    <row r="87" spans="1:73" s="21" customFormat="1" x14ac:dyDescent="0.15">
      <c r="A87" s="92" t="s">
        <v>111</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792"/>
      <c r="AC87" s="793"/>
      <c r="AD87" s="20"/>
      <c r="AE87" s="2"/>
      <c r="AF87" s="31" t="s">
        <v>111</v>
      </c>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3"/>
      <c r="BH87"/>
      <c r="BI87"/>
      <c r="BJ87"/>
      <c r="BK87"/>
      <c r="BL87"/>
      <c r="BM87"/>
      <c r="BN87"/>
      <c r="BO87"/>
      <c r="BP87"/>
      <c r="BQ87"/>
      <c r="BR87"/>
      <c r="BS87"/>
      <c r="BT87"/>
      <c r="BU87"/>
    </row>
    <row r="88" spans="1:73" s="21" customFormat="1" x14ac:dyDescent="0.15">
      <c r="A88" s="104" t="s">
        <v>112</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792"/>
      <c r="AC88" s="793"/>
      <c r="AD88" s="20"/>
      <c r="AE88" s="2"/>
      <c r="AF88" s="799" t="s">
        <v>113</v>
      </c>
      <c r="AG88" s="800"/>
      <c r="AH88" s="800"/>
      <c r="AI88" s="800"/>
      <c r="AJ88" s="800"/>
      <c r="AK88" s="800"/>
      <c r="AL88" s="800"/>
      <c r="AM88" s="800"/>
      <c r="AN88" s="800"/>
      <c r="AO88" s="800"/>
      <c r="AP88" s="800"/>
      <c r="AQ88" s="800"/>
      <c r="AR88" s="800"/>
      <c r="AS88" s="800"/>
      <c r="AT88" s="800"/>
      <c r="AU88" s="800"/>
      <c r="AV88" s="800"/>
      <c r="AW88" s="800"/>
      <c r="AX88" s="800"/>
      <c r="AY88" s="800"/>
      <c r="AZ88" s="800"/>
      <c r="BA88" s="800"/>
      <c r="BB88" s="800"/>
      <c r="BC88" s="800"/>
      <c r="BD88" s="800"/>
      <c r="BE88" s="800"/>
      <c r="BF88" s="800"/>
      <c r="BG88" s="801"/>
      <c r="BH88"/>
      <c r="BI88"/>
      <c r="BJ88"/>
      <c r="BK88"/>
      <c r="BL88"/>
      <c r="BM88"/>
      <c r="BN88"/>
      <c r="BO88"/>
      <c r="BP88"/>
      <c r="BQ88"/>
      <c r="BR88"/>
      <c r="BS88"/>
      <c r="BT88"/>
      <c r="BU88"/>
    </row>
    <row r="89" spans="1:73" s="21" customFormat="1" x14ac:dyDescent="0.15">
      <c r="A89" s="104" t="s">
        <v>112</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792"/>
      <c r="AC89" s="793"/>
      <c r="AD89" s="20"/>
      <c r="AE89" s="2"/>
      <c r="AF89" s="799" t="s">
        <v>114</v>
      </c>
      <c r="AG89" s="800"/>
      <c r="AH89" s="800"/>
      <c r="AI89" s="800"/>
      <c r="AJ89" s="800"/>
      <c r="AK89" s="800"/>
      <c r="AL89" s="800"/>
      <c r="AM89" s="800"/>
      <c r="AN89" s="800"/>
      <c r="AO89" s="800"/>
      <c r="AP89" s="800"/>
      <c r="AQ89" s="800"/>
      <c r="AR89" s="800"/>
      <c r="AS89" s="800"/>
      <c r="AT89" s="800"/>
      <c r="AU89" s="800"/>
      <c r="AV89" s="800"/>
      <c r="AW89" s="800"/>
      <c r="AX89" s="800"/>
      <c r="AY89" s="800"/>
      <c r="AZ89" s="800"/>
      <c r="BA89" s="800"/>
      <c r="BB89" s="800"/>
      <c r="BC89" s="800"/>
      <c r="BD89" s="800"/>
      <c r="BE89" s="800"/>
      <c r="BF89" s="800"/>
      <c r="BG89" s="801"/>
      <c r="BH89"/>
      <c r="BI89"/>
      <c r="BJ89"/>
      <c r="BK89"/>
      <c r="BL89"/>
      <c r="BM89"/>
      <c r="BN89"/>
      <c r="BO89"/>
      <c r="BP89"/>
      <c r="BQ89"/>
      <c r="BR89"/>
      <c r="BS89"/>
      <c r="BT89"/>
      <c r="BU89"/>
    </row>
    <row r="90" spans="1:73" s="21" customFormat="1" x14ac:dyDescent="0.15">
      <c r="A90" s="104" t="s">
        <v>112</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792"/>
      <c r="AC90" s="793"/>
      <c r="AD90" s="20"/>
      <c r="AE90" s="2"/>
      <c r="AF90" s="802" t="s">
        <v>250</v>
      </c>
      <c r="AG90" s="803"/>
      <c r="AH90" s="803"/>
      <c r="AI90" s="803"/>
      <c r="AJ90" s="803"/>
      <c r="AK90" s="803"/>
      <c r="AL90" s="803"/>
      <c r="AM90" s="803"/>
      <c r="AN90" s="803"/>
      <c r="AO90" s="803"/>
      <c r="AP90" s="803"/>
      <c r="AQ90" s="803"/>
      <c r="AR90" s="803"/>
      <c r="AS90" s="803"/>
      <c r="AT90" s="803"/>
      <c r="AU90" s="803"/>
      <c r="AV90" s="803"/>
      <c r="AW90" s="803"/>
      <c r="AX90" s="803"/>
      <c r="AY90" s="803"/>
      <c r="AZ90" s="803"/>
      <c r="BA90" s="803"/>
      <c r="BB90" s="803"/>
      <c r="BC90" s="803"/>
      <c r="BD90" s="803"/>
      <c r="BE90" s="803"/>
      <c r="BF90" s="803"/>
      <c r="BG90" s="804"/>
      <c r="BH90"/>
      <c r="BI90"/>
      <c r="BJ90"/>
      <c r="BK90"/>
      <c r="BL90"/>
      <c r="BM90"/>
      <c r="BN90"/>
      <c r="BO90"/>
      <c r="BP90"/>
      <c r="BQ90"/>
      <c r="BR90"/>
      <c r="BS90"/>
      <c r="BT90"/>
      <c r="BU90"/>
    </row>
    <row r="91" spans="1:73" s="21" customFormat="1" x14ac:dyDescent="0.15">
      <c r="A91" s="104" t="s">
        <v>112</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792"/>
      <c r="AC91" s="793"/>
      <c r="AD91" s="20"/>
      <c r="AE91" s="2"/>
      <c r="AF91" s="299"/>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36"/>
      <c r="BH91"/>
      <c r="BI91"/>
      <c r="BJ91"/>
      <c r="BK91"/>
      <c r="BL91"/>
      <c r="BM91"/>
      <c r="BN91"/>
      <c r="BO91"/>
      <c r="BP91"/>
      <c r="BQ91"/>
      <c r="BR91"/>
      <c r="BS91"/>
      <c r="BT91"/>
      <c r="BU91"/>
    </row>
    <row r="92" spans="1:73" s="21" customFormat="1" x14ac:dyDescent="0.15">
      <c r="A92" s="92" t="s">
        <v>251</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792"/>
      <c r="AC92" s="793"/>
      <c r="AD92" s="20"/>
      <c r="AE92" s="2"/>
      <c r="AF92" s="35" t="s">
        <v>251</v>
      </c>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36"/>
      <c r="BH92"/>
      <c r="BI92"/>
      <c r="BJ92"/>
      <c r="BK92"/>
      <c r="BL92"/>
      <c r="BM92"/>
      <c r="BN92"/>
      <c r="BO92"/>
      <c r="BP92"/>
      <c r="BQ92"/>
      <c r="BR92"/>
      <c r="BS92"/>
      <c r="BT92"/>
      <c r="BU92"/>
    </row>
    <row r="93" spans="1:73" s="21" customFormat="1" x14ac:dyDescent="0.15">
      <c r="A93" s="92"/>
      <c r="B93" s="38"/>
      <c r="C93" s="38" t="s">
        <v>252</v>
      </c>
      <c r="D93" s="38"/>
      <c r="E93" s="38"/>
      <c r="F93" s="38"/>
      <c r="G93" s="38"/>
      <c r="H93" s="38"/>
      <c r="I93" s="38"/>
      <c r="J93" s="38"/>
      <c r="K93" s="38" t="s">
        <v>253</v>
      </c>
      <c r="L93" s="38"/>
      <c r="M93" s="38"/>
      <c r="N93" s="38"/>
      <c r="O93" s="38"/>
      <c r="P93" s="38"/>
      <c r="Q93" s="38"/>
      <c r="R93" s="38"/>
      <c r="S93" s="38"/>
      <c r="T93" s="38" t="s">
        <v>254</v>
      </c>
      <c r="U93" s="38"/>
      <c r="V93" s="38"/>
      <c r="W93" s="38"/>
      <c r="X93" s="38"/>
      <c r="Y93" s="38"/>
      <c r="Z93" s="38"/>
      <c r="AA93" s="38"/>
      <c r="AB93" s="792"/>
      <c r="AC93" s="793"/>
      <c r="AD93" s="20"/>
      <c r="AE93" s="2"/>
      <c r="AF93" s="35"/>
      <c r="AG93" s="2"/>
      <c r="AH93" s="2" t="s">
        <v>252</v>
      </c>
      <c r="AI93" s="2"/>
      <c r="AJ93" s="2"/>
      <c r="AK93" s="2"/>
      <c r="AL93" s="2"/>
      <c r="AM93" s="2"/>
      <c r="AN93" s="2"/>
      <c r="AO93" s="2"/>
      <c r="AP93" s="2" t="s">
        <v>253</v>
      </c>
      <c r="AQ93" s="2"/>
      <c r="AR93" s="2"/>
      <c r="AS93" s="2"/>
      <c r="AT93" s="2"/>
      <c r="AU93" s="2"/>
      <c r="AV93" s="2"/>
      <c r="AW93" s="2"/>
      <c r="AX93" s="2"/>
      <c r="AY93" s="2" t="s">
        <v>254</v>
      </c>
      <c r="AZ93" s="2"/>
      <c r="BA93" s="2"/>
      <c r="BB93" s="2"/>
      <c r="BC93" s="2"/>
      <c r="BD93" s="2"/>
      <c r="BE93" s="2"/>
      <c r="BF93" s="2"/>
      <c r="BG93" s="36"/>
      <c r="BH93"/>
      <c r="BI93"/>
      <c r="BJ93"/>
      <c r="BK93"/>
      <c r="BL93"/>
      <c r="BM93"/>
      <c r="BN93"/>
      <c r="BO93"/>
      <c r="BP93"/>
      <c r="BQ93"/>
      <c r="BR93"/>
      <c r="BS93"/>
      <c r="BT93"/>
      <c r="BU93"/>
    </row>
    <row r="94" spans="1:73" s="21" customFormat="1" ht="84" customHeight="1" x14ac:dyDescent="0.15">
      <c r="A94" s="92"/>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792"/>
      <c r="AC94" s="793"/>
      <c r="AD94" s="20"/>
      <c r="AE94" s="2"/>
      <c r="AF94" s="35"/>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36"/>
      <c r="BH94"/>
      <c r="BI94"/>
      <c r="BJ94"/>
      <c r="BK94"/>
      <c r="BL94"/>
      <c r="BM94"/>
      <c r="BN94"/>
      <c r="BO94"/>
      <c r="BP94"/>
      <c r="BQ94"/>
      <c r="BR94"/>
      <c r="BS94"/>
      <c r="BT94"/>
      <c r="BU94"/>
    </row>
    <row r="95" spans="1:73" x14ac:dyDescent="0.15">
      <c r="A95" s="789" t="s">
        <v>317</v>
      </c>
      <c r="B95" s="790"/>
      <c r="C95" s="790"/>
      <c r="D95" s="790"/>
      <c r="E95" s="790"/>
      <c r="F95" s="790"/>
      <c r="G95" s="790"/>
      <c r="H95" s="790"/>
      <c r="I95" s="790"/>
      <c r="J95" s="790"/>
      <c r="K95" s="790"/>
      <c r="L95" s="790"/>
      <c r="M95" s="790"/>
      <c r="N95" s="790"/>
      <c r="O95" s="790"/>
      <c r="P95" s="790"/>
      <c r="Q95" s="790"/>
      <c r="R95" s="790"/>
      <c r="S95" s="790"/>
      <c r="T95" s="790"/>
      <c r="U95" s="790"/>
      <c r="V95" s="790"/>
      <c r="W95" s="790"/>
      <c r="X95" s="790"/>
      <c r="Y95" s="790"/>
      <c r="Z95" s="790"/>
      <c r="AA95" s="790"/>
      <c r="AB95" s="790"/>
      <c r="AC95" s="791"/>
      <c r="AD95" s="2"/>
      <c r="AE95" s="2"/>
      <c r="AF95" s="352" t="s">
        <v>317</v>
      </c>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4"/>
    </row>
    <row r="96" spans="1:73" ht="61.5" customHeight="1" x14ac:dyDescent="0.15">
      <c r="A96" s="505" t="s">
        <v>260</v>
      </c>
      <c r="B96" s="506"/>
      <c r="C96" s="506"/>
      <c r="D96" s="507"/>
      <c r="E96" s="771"/>
      <c r="F96" s="772"/>
      <c r="G96" s="772"/>
      <c r="H96" s="772"/>
      <c r="I96" s="772"/>
      <c r="J96" s="772"/>
      <c r="K96" s="772"/>
      <c r="L96" s="772"/>
      <c r="M96" s="772"/>
      <c r="N96" s="772"/>
      <c r="O96" s="772"/>
      <c r="P96" s="772"/>
      <c r="Q96" s="772"/>
      <c r="R96" s="772"/>
      <c r="S96" s="772"/>
      <c r="T96" s="772"/>
      <c r="U96" s="772"/>
      <c r="V96" s="772"/>
      <c r="W96" s="772"/>
      <c r="X96" s="772"/>
      <c r="Y96" s="772"/>
      <c r="Z96" s="772"/>
      <c r="AA96" s="772"/>
      <c r="AB96" s="772"/>
      <c r="AC96" s="773"/>
      <c r="AD96" s="2"/>
      <c r="AE96" s="2"/>
      <c r="AF96" s="505" t="s">
        <v>260</v>
      </c>
      <c r="AG96" s="506"/>
      <c r="AH96" s="506"/>
      <c r="AI96" s="507"/>
      <c r="AJ96" s="618" t="s">
        <v>261</v>
      </c>
      <c r="AK96" s="619"/>
      <c r="AL96" s="619"/>
      <c r="AM96" s="619"/>
      <c r="AN96" s="619"/>
      <c r="AO96" s="619"/>
      <c r="AP96" s="619"/>
      <c r="AQ96" s="619"/>
      <c r="AR96" s="619"/>
      <c r="AS96" s="619"/>
      <c r="AT96" s="619"/>
      <c r="AU96" s="619"/>
      <c r="AV96" s="619"/>
      <c r="AW96" s="619"/>
      <c r="AX96" s="619"/>
      <c r="AY96" s="619"/>
      <c r="AZ96" s="619"/>
      <c r="BA96" s="619"/>
      <c r="BB96" s="619"/>
      <c r="BC96" s="619"/>
      <c r="BD96" s="619"/>
      <c r="BE96" s="619"/>
      <c r="BF96" s="619"/>
      <c r="BG96" s="620"/>
    </row>
    <row r="97" spans="1:59" ht="78.75" customHeight="1" x14ac:dyDescent="0.15">
      <c r="A97" s="505" t="s">
        <v>262</v>
      </c>
      <c r="B97" s="506"/>
      <c r="C97" s="506"/>
      <c r="D97" s="507"/>
      <c r="E97" s="771"/>
      <c r="F97" s="772"/>
      <c r="G97" s="772"/>
      <c r="H97" s="772"/>
      <c r="I97" s="772"/>
      <c r="J97" s="772"/>
      <c r="K97" s="772"/>
      <c r="L97" s="772"/>
      <c r="M97" s="772"/>
      <c r="N97" s="772"/>
      <c r="O97" s="772"/>
      <c r="P97" s="772"/>
      <c r="Q97" s="772"/>
      <c r="R97" s="772"/>
      <c r="S97" s="772"/>
      <c r="T97" s="772"/>
      <c r="U97" s="772"/>
      <c r="V97" s="772"/>
      <c r="W97" s="772"/>
      <c r="X97" s="772"/>
      <c r="Y97" s="772"/>
      <c r="Z97" s="772"/>
      <c r="AA97" s="772"/>
      <c r="AB97" s="772"/>
      <c r="AC97" s="773"/>
      <c r="AD97" s="2"/>
      <c r="AE97" s="2"/>
      <c r="AF97" s="505" t="s">
        <v>262</v>
      </c>
      <c r="AG97" s="506"/>
      <c r="AH97" s="506"/>
      <c r="AI97" s="507"/>
      <c r="AJ97" s="618" t="s">
        <v>263</v>
      </c>
      <c r="AK97" s="619"/>
      <c r="AL97" s="619"/>
      <c r="AM97" s="619"/>
      <c r="AN97" s="619"/>
      <c r="AO97" s="619"/>
      <c r="AP97" s="619"/>
      <c r="AQ97" s="619"/>
      <c r="AR97" s="619"/>
      <c r="AS97" s="619"/>
      <c r="AT97" s="619"/>
      <c r="AU97" s="619"/>
      <c r="AV97" s="619"/>
      <c r="AW97" s="619"/>
      <c r="AX97" s="619"/>
      <c r="AY97" s="619"/>
      <c r="AZ97" s="619"/>
      <c r="BA97" s="619"/>
      <c r="BB97" s="619"/>
      <c r="BC97" s="619"/>
      <c r="BD97" s="619"/>
      <c r="BE97" s="619"/>
      <c r="BF97" s="619"/>
      <c r="BG97" s="620"/>
    </row>
    <row r="98" spans="1:59" ht="49.5" customHeight="1" x14ac:dyDescent="0.15">
      <c r="A98" s="505" t="s">
        <v>264</v>
      </c>
      <c r="B98" s="506"/>
      <c r="C98" s="506"/>
      <c r="D98" s="507"/>
      <c r="E98" s="771"/>
      <c r="F98" s="772"/>
      <c r="G98" s="772"/>
      <c r="H98" s="772"/>
      <c r="I98" s="772"/>
      <c r="J98" s="772"/>
      <c r="K98" s="772"/>
      <c r="L98" s="772"/>
      <c r="M98" s="772"/>
      <c r="N98" s="772"/>
      <c r="O98" s="772"/>
      <c r="P98" s="772"/>
      <c r="Q98" s="772"/>
      <c r="R98" s="772"/>
      <c r="S98" s="772"/>
      <c r="T98" s="772"/>
      <c r="U98" s="772"/>
      <c r="V98" s="772"/>
      <c r="W98" s="772"/>
      <c r="X98" s="772"/>
      <c r="Y98" s="772"/>
      <c r="Z98" s="772"/>
      <c r="AA98" s="772"/>
      <c r="AB98" s="772"/>
      <c r="AC98" s="773"/>
      <c r="AD98" s="2"/>
      <c r="AE98" s="2"/>
      <c r="AF98" s="505" t="s">
        <v>264</v>
      </c>
      <c r="AG98" s="506"/>
      <c r="AH98" s="506"/>
      <c r="AI98" s="507"/>
      <c r="AJ98" s="618" t="s">
        <v>265</v>
      </c>
      <c r="AK98" s="619"/>
      <c r="AL98" s="619"/>
      <c r="AM98" s="619"/>
      <c r="AN98" s="619"/>
      <c r="AO98" s="619"/>
      <c r="AP98" s="619"/>
      <c r="AQ98" s="619"/>
      <c r="AR98" s="619"/>
      <c r="AS98" s="619"/>
      <c r="AT98" s="619"/>
      <c r="AU98" s="619"/>
      <c r="AV98" s="619"/>
      <c r="AW98" s="619"/>
      <c r="AX98" s="619"/>
      <c r="AY98" s="619"/>
      <c r="AZ98" s="619"/>
      <c r="BA98" s="619"/>
      <c r="BB98" s="619"/>
      <c r="BC98" s="619"/>
      <c r="BD98" s="619"/>
      <c r="BE98" s="619"/>
      <c r="BF98" s="619"/>
      <c r="BG98" s="620"/>
    </row>
    <row r="99" spans="1:59" ht="36.75" customHeight="1" x14ac:dyDescent="0.15">
      <c r="A99" s="505" t="s">
        <v>266</v>
      </c>
      <c r="B99" s="506"/>
      <c r="C99" s="506"/>
      <c r="D99" s="507"/>
      <c r="E99" s="771"/>
      <c r="F99" s="772"/>
      <c r="G99" s="772"/>
      <c r="H99" s="772"/>
      <c r="I99" s="772"/>
      <c r="J99" s="772"/>
      <c r="K99" s="772"/>
      <c r="L99" s="772"/>
      <c r="M99" s="772"/>
      <c r="N99" s="772"/>
      <c r="O99" s="772"/>
      <c r="P99" s="772"/>
      <c r="Q99" s="772"/>
      <c r="R99" s="772"/>
      <c r="S99" s="772"/>
      <c r="T99" s="772"/>
      <c r="U99" s="772"/>
      <c r="V99" s="772"/>
      <c r="W99" s="772"/>
      <c r="X99" s="772"/>
      <c r="Y99" s="772"/>
      <c r="Z99" s="772"/>
      <c r="AA99" s="772"/>
      <c r="AB99" s="772"/>
      <c r="AC99" s="773"/>
      <c r="AD99" s="2"/>
      <c r="AE99" s="2"/>
      <c r="AF99" s="505" t="s">
        <v>266</v>
      </c>
      <c r="AG99" s="506"/>
      <c r="AH99" s="506"/>
      <c r="AI99" s="507"/>
      <c r="AJ99" s="882"/>
      <c r="AK99" s="883"/>
      <c r="AL99" s="883"/>
      <c r="AM99" s="883"/>
      <c r="AN99" s="883"/>
      <c r="AO99" s="883"/>
      <c r="AP99" s="883"/>
      <c r="AQ99" s="883"/>
      <c r="AR99" s="883"/>
      <c r="AS99" s="883"/>
      <c r="AT99" s="883"/>
      <c r="AU99" s="883"/>
      <c r="AV99" s="883"/>
      <c r="AW99" s="883"/>
      <c r="AX99" s="883"/>
      <c r="AY99" s="883"/>
      <c r="AZ99" s="883"/>
      <c r="BA99" s="883"/>
      <c r="BB99" s="883"/>
      <c r="BC99" s="883"/>
      <c r="BD99" s="883"/>
      <c r="BE99" s="883"/>
      <c r="BF99" s="883"/>
      <c r="BG99" s="884"/>
    </row>
    <row r="100" spans="1:59" ht="20.100000000000001" customHeight="1" x14ac:dyDescent="0.15">
      <c r="A100" s="789" t="s">
        <v>311</v>
      </c>
      <c r="B100" s="790"/>
      <c r="C100" s="790"/>
      <c r="D100" s="790"/>
      <c r="E100" s="790"/>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0"/>
      <c r="AC100" s="791"/>
      <c r="AD100" s="2"/>
      <c r="AE100" s="2"/>
      <c r="AF100" s="361" t="s">
        <v>311</v>
      </c>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3"/>
    </row>
    <row r="101" spans="1:59" ht="27" customHeight="1" x14ac:dyDescent="0.15">
      <c r="A101" s="700" t="s">
        <v>133</v>
      </c>
      <c r="B101" s="699"/>
      <c r="C101" s="699"/>
      <c r="D101" s="699"/>
      <c r="E101" s="699"/>
      <c r="F101" s="699" t="s">
        <v>88</v>
      </c>
      <c r="G101" s="699"/>
      <c r="H101" s="699"/>
      <c r="I101" s="699"/>
      <c r="J101" s="885"/>
      <c r="K101" s="885"/>
      <c r="L101" s="885"/>
      <c r="M101" s="885"/>
      <c r="N101" s="885"/>
      <c r="O101" s="885"/>
      <c r="P101" s="885"/>
      <c r="Q101" s="885"/>
      <c r="R101" s="885"/>
      <c r="S101" s="885"/>
      <c r="T101" s="885"/>
      <c r="U101" s="885"/>
      <c r="V101" s="885"/>
      <c r="W101" s="885"/>
      <c r="X101" s="885"/>
      <c r="Y101" s="885"/>
      <c r="Z101" s="885"/>
      <c r="AA101" s="885"/>
      <c r="AB101" s="885"/>
      <c r="AC101" s="885"/>
      <c r="AD101" s="2"/>
      <c r="AE101" s="2"/>
      <c r="AF101" s="819" t="s">
        <v>133</v>
      </c>
      <c r="AG101" s="820"/>
      <c r="AH101" s="820"/>
      <c r="AI101" s="820"/>
      <c r="AJ101" s="821"/>
      <c r="AK101" s="505" t="s">
        <v>88</v>
      </c>
      <c r="AL101" s="506"/>
      <c r="AM101" s="506"/>
      <c r="AN101" s="507"/>
      <c r="AO101" s="355"/>
      <c r="AP101" s="356"/>
      <c r="AQ101" s="356"/>
      <c r="AR101" s="356"/>
      <c r="AS101" s="356"/>
      <c r="AT101" s="356"/>
      <c r="AU101" s="356"/>
      <c r="AV101" s="356"/>
      <c r="AW101" s="356"/>
      <c r="AX101" s="356"/>
      <c r="AY101" s="356"/>
      <c r="AZ101" s="356"/>
      <c r="BA101" s="356"/>
      <c r="BB101" s="356"/>
      <c r="BC101" s="356"/>
      <c r="BD101" s="356"/>
      <c r="BE101" s="356"/>
      <c r="BF101" s="356"/>
      <c r="BG101" s="357"/>
    </row>
    <row r="102" spans="1:59" ht="27" customHeight="1" x14ac:dyDescent="0.15">
      <c r="A102" s="699"/>
      <c r="B102" s="699"/>
      <c r="C102" s="699"/>
      <c r="D102" s="699"/>
      <c r="E102" s="699"/>
      <c r="F102" s="699" t="s">
        <v>303</v>
      </c>
      <c r="G102" s="699"/>
      <c r="H102" s="699"/>
      <c r="I102" s="699"/>
      <c r="J102" s="885"/>
      <c r="K102" s="885"/>
      <c r="L102" s="885"/>
      <c r="M102" s="885"/>
      <c r="N102" s="885"/>
      <c r="O102" s="885"/>
      <c r="P102" s="885"/>
      <c r="Q102" s="885"/>
      <c r="R102" s="885"/>
      <c r="S102" s="885"/>
      <c r="T102" s="885"/>
      <c r="U102" s="885"/>
      <c r="V102" s="885"/>
      <c r="W102" s="885"/>
      <c r="X102" s="885"/>
      <c r="Y102" s="885"/>
      <c r="Z102" s="885"/>
      <c r="AA102" s="885"/>
      <c r="AB102" s="885"/>
      <c r="AC102" s="885"/>
      <c r="AD102" s="2"/>
      <c r="AE102" s="2"/>
      <c r="AF102" s="879"/>
      <c r="AG102" s="880"/>
      <c r="AH102" s="880"/>
      <c r="AI102" s="880"/>
      <c r="AJ102" s="881"/>
      <c r="AK102" s="505" t="s">
        <v>245</v>
      </c>
      <c r="AL102" s="506"/>
      <c r="AM102" s="506"/>
      <c r="AN102" s="507"/>
      <c r="AO102" s="355"/>
      <c r="AP102" s="356"/>
      <c r="AQ102" s="356"/>
      <c r="AR102" s="356"/>
      <c r="AS102" s="356"/>
      <c r="AT102" s="356"/>
      <c r="AU102" s="356"/>
      <c r="AV102" s="356"/>
      <c r="AW102" s="356"/>
      <c r="AX102" s="356"/>
      <c r="AY102" s="356"/>
      <c r="AZ102" s="356"/>
      <c r="BA102" s="356"/>
      <c r="BB102" s="356"/>
      <c r="BC102" s="356"/>
      <c r="BD102" s="356"/>
      <c r="BE102" s="356"/>
      <c r="BF102" s="356"/>
      <c r="BG102" s="357"/>
    </row>
    <row r="103" spans="1:59" ht="27" customHeight="1" x14ac:dyDescent="0.15">
      <c r="A103" s="699"/>
      <c r="B103" s="699"/>
      <c r="C103" s="699"/>
      <c r="D103" s="699"/>
      <c r="E103" s="699"/>
      <c r="F103" s="699" t="s">
        <v>304</v>
      </c>
      <c r="G103" s="699"/>
      <c r="H103" s="699"/>
      <c r="I103" s="699"/>
      <c r="J103" s="885"/>
      <c r="K103" s="885"/>
      <c r="L103" s="885"/>
      <c r="M103" s="885"/>
      <c r="N103" s="885"/>
      <c r="O103" s="885"/>
      <c r="P103" s="885"/>
      <c r="Q103" s="885"/>
      <c r="R103" s="885"/>
      <c r="S103" s="885"/>
      <c r="T103" s="885"/>
      <c r="U103" s="885"/>
      <c r="V103" s="885"/>
      <c r="W103" s="885"/>
      <c r="X103" s="885"/>
      <c r="Y103" s="885"/>
      <c r="Z103" s="885"/>
      <c r="AA103" s="885"/>
      <c r="AB103" s="885"/>
      <c r="AC103" s="885"/>
      <c r="AD103" s="2"/>
      <c r="AE103" s="2"/>
      <c r="AF103" s="822"/>
      <c r="AG103" s="823"/>
      <c r="AH103" s="823"/>
      <c r="AI103" s="823"/>
      <c r="AJ103" s="824"/>
      <c r="AK103" s="505" t="s">
        <v>247</v>
      </c>
      <c r="AL103" s="506"/>
      <c r="AM103" s="506"/>
      <c r="AN103" s="507"/>
      <c r="AO103" s="355"/>
      <c r="AP103" s="356"/>
      <c r="AQ103" s="356"/>
      <c r="AR103" s="356"/>
      <c r="AS103" s="356"/>
      <c r="AT103" s="356"/>
      <c r="AU103" s="356"/>
      <c r="AV103" s="356"/>
      <c r="AW103" s="356"/>
      <c r="AX103" s="356"/>
      <c r="AY103" s="356"/>
      <c r="AZ103" s="356"/>
      <c r="BA103" s="356"/>
      <c r="BB103" s="356"/>
      <c r="BC103" s="356"/>
      <c r="BD103" s="356"/>
      <c r="BE103" s="356"/>
      <c r="BF103" s="356"/>
      <c r="BG103" s="357"/>
    </row>
    <row r="104" spans="1:59" ht="32.25" customHeight="1" x14ac:dyDescent="0.15">
      <c r="A104" s="700" t="s">
        <v>134</v>
      </c>
      <c r="B104" s="699"/>
      <c r="C104" s="699"/>
      <c r="D104" s="699"/>
      <c r="E104" s="699"/>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2"/>
      <c r="AE104" s="2"/>
      <c r="AF104" s="815" t="s">
        <v>134</v>
      </c>
      <c r="AG104" s="816"/>
      <c r="AH104" s="816"/>
      <c r="AI104" s="816"/>
      <c r="AJ104" s="817"/>
      <c r="AK104" s="358"/>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60"/>
    </row>
    <row r="105" spans="1:59" ht="27" customHeight="1" x14ac:dyDescent="0.15">
      <c r="A105" s="700" t="s">
        <v>135</v>
      </c>
      <c r="B105" s="699"/>
      <c r="C105" s="699"/>
      <c r="D105" s="699"/>
      <c r="E105" s="699"/>
      <c r="F105" s="699" t="s">
        <v>102</v>
      </c>
      <c r="G105" s="699"/>
      <c r="H105" s="699"/>
      <c r="I105" s="699"/>
      <c r="J105" s="699"/>
      <c r="K105" s="818"/>
      <c r="L105" s="818"/>
      <c r="M105" s="818"/>
      <c r="N105" s="818"/>
      <c r="O105" s="818"/>
      <c r="P105" s="818"/>
      <c r="Q105" s="818"/>
      <c r="R105" s="818"/>
      <c r="S105" s="818"/>
      <c r="T105" s="818"/>
      <c r="U105" s="818"/>
      <c r="V105" s="818"/>
      <c r="W105" s="818"/>
      <c r="X105" s="818"/>
      <c r="Y105" s="818"/>
      <c r="Z105" s="818"/>
      <c r="AA105" s="818"/>
      <c r="AB105" s="818"/>
      <c r="AC105" s="818"/>
      <c r="AD105" s="2"/>
      <c r="AE105" s="2"/>
      <c r="AF105" s="819" t="s">
        <v>135</v>
      </c>
      <c r="AG105" s="820"/>
      <c r="AH105" s="820"/>
      <c r="AI105" s="820"/>
      <c r="AJ105" s="821"/>
      <c r="AK105" s="505" t="s">
        <v>102</v>
      </c>
      <c r="AL105" s="506"/>
      <c r="AM105" s="506"/>
      <c r="AN105" s="506"/>
      <c r="AO105" s="507"/>
      <c r="AP105" s="358"/>
      <c r="AQ105" s="359"/>
      <c r="AR105" s="359"/>
      <c r="AS105" s="359"/>
      <c r="AT105" s="359"/>
      <c r="AU105" s="359"/>
      <c r="AV105" s="359"/>
      <c r="AW105" s="359"/>
      <c r="AX105" s="359"/>
      <c r="AY105" s="359"/>
      <c r="AZ105" s="359"/>
      <c r="BA105" s="359"/>
      <c r="BB105" s="359"/>
      <c r="BC105" s="359"/>
      <c r="BD105" s="359"/>
      <c r="BE105" s="359"/>
      <c r="BF105" s="359"/>
      <c r="BG105" s="360"/>
    </row>
    <row r="106" spans="1:59" ht="27" customHeight="1" x14ac:dyDescent="0.15">
      <c r="A106" s="699"/>
      <c r="B106" s="699"/>
      <c r="C106" s="699"/>
      <c r="D106" s="699"/>
      <c r="E106" s="699"/>
      <c r="F106" s="699" t="s">
        <v>136</v>
      </c>
      <c r="G106" s="699"/>
      <c r="H106" s="699"/>
      <c r="I106" s="699"/>
      <c r="J106" s="699"/>
      <c r="K106" s="818"/>
      <c r="L106" s="818"/>
      <c r="M106" s="818"/>
      <c r="N106" s="818"/>
      <c r="O106" s="818"/>
      <c r="P106" s="818"/>
      <c r="Q106" s="818"/>
      <c r="R106" s="818"/>
      <c r="S106" s="818"/>
      <c r="T106" s="818"/>
      <c r="U106" s="818"/>
      <c r="V106" s="818"/>
      <c r="W106" s="818"/>
      <c r="X106" s="818"/>
      <c r="Y106" s="818"/>
      <c r="Z106" s="818"/>
      <c r="AA106" s="818"/>
      <c r="AB106" s="818"/>
      <c r="AC106" s="818"/>
      <c r="AD106" s="2"/>
      <c r="AE106" s="2"/>
      <c r="AF106" s="822"/>
      <c r="AG106" s="823"/>
      <c r="AH106" s="823"/>
      <c r="AI106" s="823"/>
      <c r="AJ106" s="824"/>
      <c r="AK106" s="505" t="s">
        <v>136</v>
      </c>
      <c r="AL106" s="506"/>
      <c r="AM106" s="506"/>
      <c r="AN106" s="506"/>
      <c r="AO106" s="507"/>
      <c r="AP106" s="358"/>
      <c r="AQ106" s="359"/>
      <c r="AR106" s="359"/>
      <c r="AS106" s="359"/>
      <c r="AT106" s="359"/>
      <c r="AU106" s="359"/>
      <c r="AV106" s="359"/>
      <c r="AW106" s="359"/>
      <c r="AX106" s="359"/>
      <c r="AY106" s="359"/>
      <c r="AZ106" s="359"/>
      <c r="BA106" s="359"/>
      <c r="BB106" s="359"/>
      <c r="BC106" s="359"/>
      <c r="BD106" s="359"/>
      <c r="BE106" s="359"/>
      <c r="BF106" s="359"/>
      <c r="BG106" s="360"/>
    </row>
    <row r="107" spans="1:59" ht="38.25" customHeight="1" x14ac:dyDescent="0.15">
      <c r="A107" s="700" t="s">
        <v>137</v>
      </c>
      <c r="B107" s="699"/>
      <c r="C107" s="699"/>
      <c r="D107" s="699"/>
      <c r="E107" s="699"/>
      <c r="F107" s="818"/>
      <c r="G107" s="818"/>
      <c r="H107" s="818"/>
      <c r="I107" s="818"/>
      <c r="J107" s="818"/>
      <c r="K107" s="818"/>
      <c r="L107" s="818"/>
      <c r="M107" s="818"/>
      <c r="N107" s="818"/>
      <c r="O107" s="818"/>
      <c r="P107" s="818"/>
      <c r="Q107" s="818"/>
      <c r="R107" s="818"/>
      <c r="S107" s="818"/>
      <c r="T107" s="818"/>
      <c r="U107" s="818"/>
      <c r="V107" s="818"/>
      <c r="W107" s="818"/>
      <c r="X107" s="818"/>
      <c r="Y107" s="818"/>
      <c r="Z107" s="818"/>
      <c r="AA107" s="818"/>
      <c r="AB107" s="818"/>
      <c r="AC107" s="818"/>
      <c r="AD107" s="2"/>
      <c r="AE107" s="2"/>
      <c r="AF107" s="815" t="s">
        <v>137</v>
      </c>
      <c r="AG107" s="816"/>
      <c r="AH107" s="816"/>
      <c r="AI107" s="816"/>
      <c r="AJ107" s="817"/>
      <c r="AK107" s="358"/>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60"/>
    </row>
    <row r="109" spans="1:59" x14ac:dyDescent="0.15">
      <c r="B109" s="9" t="s">
        <v>267</v>
      </c>
      <c r="C109" s="9" t="s">
        <v>310</v>
      </c>
      <c r="AG109" s="9" t="s">
        <v>267</v>
      </c>
      <c r="AH109" s="9" t="s">
        <v>268</v>
      </c>
    </row>
    <row r="110" spans="1:59" x14ac:dyDescent="0.15">
      <c r="B110" s="9" t="s">
        <v>267</v>
      </c>
      <c r="C110" s="9" t="s">
        <v>269</v>
      </c>
      <c r="AG110" s="9" t="s">
        <v>267</v>
      </c>
      <c r="AH110" s="9" t="s">
        <v>269</v>
      </c>
    </row>
    <row r="111" spans="1:59" x14ac:dyDescent="0.15">
      <c r="B111" s="9"/>
      <c r="C111" s="9"/>
      <c r="AG111" s="9"/>
      <c r="AH111" s="9"/>
    </row>
    <row r="112" spans="1:59" x14ac:dyDescent="0.15">
      <c r="A112" s="2"/>
      <c r="B112" s="2" t="s">
        <v>270</v>
      </c>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t="s">
        <v>270</v>
      </c>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1:59"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1:59" x14ac:dyDescent="0.15">
      <c r="A114" s="2"/>
      <c r="B114" s="806" t="s">
        <v>271</v>
      </c>
      <c r="C114" s="807"/>
      <c r="D114" s="807"/>
      <c r="E114" s="807"/>
      <c r="F114" s="807"/>
      <c r="G114" s="807"/>
      <c r="H114" s="807"/>
      <c r="I114" s="807"/>
      <c r="J114" s="807"/>
      <c r="K114" s="807"/>
      <c r="L114" s="807"/>
      <c r="M114" s="808"/>
      <c r="N114" s="2"/>
      <c r="O114" s="2"/>
      <c r="P114" s="806" t="s">
        <v>271</v>
      </c>
      <c r="Q114" s="807"/>
      <c r="R114" s="807"/>
      <c r="S114" s="807"/>
      <c r="T114" s="807"/>
      <c r="U114" s="807"/>
      <c r="V114" s="807"/>
      <c r="W114" s="807"/>
      <c r="X114" s="807"/>
      <c r="Y114" s="807"/>
      <c r="Z114" s="807"/>
      <c r="AA114" s="808"/>
      <c r="AB114" s="10"/>
      <c r="AC114" s="2"/>
      <c r="AD114" s="2"/>
      <c r="AE114" s="2"/>
      <c r="AF114" s="2"/>
      <c r="AG114" s="806" t="s">
        <v>271</v>
      </c>
      <c r="AH114" s="807"/>
      <c r="AI114" s="807"/>
      <c r="AJ114" s="807"/>
      <c r="AK114" s="807"/>
      <c r="AL114" s="807"/>
      <c r="AM114" s="807"/>
      <c r="AN114" s="807"/>
      <c r="AO114" s="807"/>
      <c r="AP114" s="807"/>
      <c r="AQ114" s="807"/>
      <c r="AR114" s="808"/>
      <c r="AS114" s="2"/>
      <c r="AT114" s="2"/>
      <c r="AU114" s="806" t="s">
        <v>271</v>
      </c>
      <c r="AV114" s="807"/>
      <c r="AW114" s="807"/>
      <c r="AX114" s="807"/>
      <c r="AY114" s="807"/>
      <c r="AZ114" s="807"/>
      <c r="BA114" s="807"/>
      <c r="BB114" s="807"/>
      <c r="BC114" s="807"/>
      <c r="BD114" s="807"/>
      <c r="BE114" s="807"/>
      <c r="BF114" s="808"/>
      <c r="BG114" s="10"/>
    </row>
    <row r="115" spans="1:59" x14ac:dyDescent="0.15">
      <c r="A115" s="2"/>
      <c r="B115" s="809"/>
      <c r="C115" s="810"/>
      <c r="D115" s="810"/>
      <c r="E115" s="810"/>
      <c r="F115" s="810"/>
      <c r="G115" s="810"/>
      <c r="H115" s="810"/>
      <c r="I115" s="810"/>
      <c r="J115" s="810"/>
      <c r="K115" s="810"/>
      <c r="L115" s="810"/>
      <c r="M115" s="811"/>
      <c r="N115" s="2"/>
      <c r="O115" s="2"/>
      <c r="P115" s="809"/>
      <c r="Q115" s="810"/>
      <c r="R115" s="810"/>
      <c r="S115" s="810"/>
      <c r="T115" s="810"/>
      <c r="U115" s="810"/>
      <c r="V115" s="810"/>
      <c r="W115" s="810"/>
      <c r="X115" s="810"/>
      <c r="Y115" s="810"/>
      <c r="Z115" s="810"/>
      <c r="AA115" s="811"/>
      <c r="AB115" s="2"/>
      <c r="AC115" s="2"/>
      <c r="AD115" s="2"/>
      <c r="AE115" s="2"/>
      <c r="AF115" s="2"/>
      <c r="AG115" s="809"/>
      <c r="AH115" s="810"/>
      <c r="AI115" s="810"/>
      <c r="AJ115" s="810"/>
      <c r="AK115" s="810"/>
      <c r="AL115" s="810"/>
      <c r="AM115" s="810"/>
      <c r="AN115" s="810"/>
      <c r="AO115" s="810"/>
      <c r="AP115" s="810"/>
      <c r="AQ115" s="810"/>
      <c r="AR115" s="811"/>
      <c r="AS115" s="2"/>
      <c r="AT115" s="2"/>
      <c r="AU115" s="809"/>
      <c r="AV115" s="810"/>
      <c r="AW115" s="810"/>
      <c r="AX115" s="810"/>
      <c r="AY115" s="810"/>
      <c r="AZ115" s="810"/>
      <c r="BA115" s="810"/>
      <c r="BB115" s="810"/>
      <c r="BC115" s="810"/>
      <c r="BD115" s="810"/>
      <c r="BE115" s="810"/>
      <c r="BF115" s="811"/>
      <c r="BG115" s="2"/>
    </row>
    <row r="116" spans="1:59" x14ac:dyDescent="0.15">
      <c r="A116" s="2"/>
      <c r="B116" s="809"/>
      <c r="C116" s="810"/>
      <c r="D116" s="810"/>
      <c r="E116" s="810"/>
      <c r="F116" s="810"/>
      <c r="G116" s="810"/>
      <c r="H116" s="810"/>
      <c r="I116" s="810"/>
      <c r="J116" s="810"/>
      <c r="K116" s="810"/>
      <c r="L116" s="810"/>
      <c r="M116" s="811"/>
      <c r="N116" s="2"/>
      <c r="O116" s="2"/>
      <c r="P116" s="809"/>
      <c r="Q116" s="810"/>
      <c r="R116" s="810"/>
      <c r="S116" s="810"/>
      <c r="T116" s="810"/>
      <c r="U116" s="810"/>
      <c r="V116" s="810"/>
      <c r="W116" s="810"/>
      <c r="X116" s="810"/>
      <c r="Y116" s="810"/>
      <c r="Z116" s="810"/>
      <c r="AA116" s="811"/>
      <c r="AB116" s="2"/>
      <c r="AC116" s="2"/>
      <c r="AD116" s="2"/>
      <c r="AE116" s="2"/>
      <c r="AF116" s="2"/>
      <c r="AG116" s="809"/>
      <c r="AH116" s="810"/>
      <c r="AI116" s="810"/>
      <c r="AJ116" s="810"/>
      <c r="AK116" s="810"/>
      <c r="AL116" s="810"/>
      <c r="AM116" s="810"/>
      <c r="AN116" s="810"/>
      <c r="AO116" s="810"/>
      <c r="AP116" s="810"/>
      <c r="AQ116" s="810"/>
      <c r="AR116" s="811"/>
      <c r="AS116" s="2"/>
      <c r="AT116" s="2"/>
      <c r="AU116" s="809"/>
      <c r="AV116" s="810"/>
      <c r="AW116" s="810"/>
      <c r="AX116" s="810"/>
      <c r="AY116" s="810"/>
      <c r="AZ116" s="810"/>
      <c r="BA116" s="810"/>
      <c r="BB116" s="810"/>
      <c r="BC116" s="810"/>
      <c r="BD116" s="810"/>
      <c r="BE116" s="810"/>
      <c r="BF116" s="811"/>
      <c r="BG116" s="2"/>
    </row>
    <row r="117" spans="1:59" x14ac:dyDescent="0.15">
      <c r="A117" s="2"/>
      <c r="B117" s="809"/>
      <c r="C117" s="810"/>
      <c r="D117" s="810"/>
      <c r="E117" s="810"/>
      <c r="F117" s="810"/>
      <c r="G117" s="810"/>
      <c r="H117" s="810"/>
      <c r="I117" s="810"/>
      <c r="J117" s="810"/>
      <c r="K117" s="810"/>
      <c r="L117" s="810"/>
      <c r="M117" s="811"/>
      <c r="N117" s="2"/>
      <c r="O117" s="2"/>
      <c r="P117" s="809"/>
      <c r="Q117" s="810"/>
      <c r="R117" s="810"/>
      <c r="S117" s="810"/>
      <c r="T117" s="810"/>
      <c r="U117" s="810"/>
      <c r="V117" s="810"/>
      <c r="W117" s="810"/>
      <c r="X117" s="810"/>
      <c r="Y117" s="810"/>
      <c r="Z117" s="810"/>
      <c r="AA117" s="811"/>
      <c r="AB117" s="2"/>
      <c r="AC117" s="2"/>
      <c r="AD117" s="2"/>
      <c r="AE117" s="2"/>
      <c r="AF117" s="2"/>
      <c r="AG117" s="809"/>
      <c r="AH117" s="810"/>
      <c r="AI117" s="810"/>
      <c r="AJ117" s="810"/>
      <c r="AK117" s="810"/>
      <c r="AL117" s="810"/>
      <c r="AM117" s="810"/>
      <c r="AN117" s="810"/>
      <c r="AO117" s="810"/>
      <c r="AP117" s="810"/>
      <c r="AQ117" s="810"/>
      <c r="AR117" s="811"/>
      <c r="AS117" s="2"/>
      <c r="AT117" s="2"/>
      <c r="AU117" s="809"/>
      <c r="AV117" s="810"/>
      <c r="AW117" s="810"/>
      <c r="AX117" s="810"/>
      <c r="AY117" s="810"/>
      <c r="AZ117" s="810"/>
      <c r="BA117" s="810"/>
      <c r="BB117" s="810"/>
      <c r="BC117" s="810"/>
      <c r="BD117" s="810"/>
      <c r="BE117" s="810"/>
      <c r="BF117" s="811"/>
      <c r="BG117" s="2"/>
    </row>
    <row r="118" spans="1:59" x14ac:dyDescent="0.15">
      <c r="A118" s="2"/>
      <c r="B118" s="809"/>
      <c r="C118" s="810"/>
      <c r="D118" s="810"/>
      <c r="E118" s="810"/>
      <c r="F118" s="810"/>
      <c r="G118" s="810"/>
      <c r="H118" s="810"/>
      <c r="I118" s="810"/>
      <c r="J118" s="810"/>
      <c r="K118" s="810"/>
      <c r="L118" s="810"/>
      <c r="M118" s="811"/>
      <c r="N118" s="2"/>
      <c r="O118" s="2"/>
      <c r="P118" s="809"/>
      <c r="Q118" s="810"/>
      <c r="R118" s="810"/>
      <c r="S118" s="810"/>
      <c r="T118" s="810"/>
      <c r="U118" s="810"/>
      <c r="V118" s="810"/>
      <c r="W118" s="810"/>
      <c r="X118" s="810"/>
      <c r="Y118" s="810"/>
      <c r="Z118" s="810"/>
      <c r="AA118" s="811"/>
      <c r="AB118" s="2"/>
      <c r="AC118" s="2"/>
      <c r="AD118" s="2"/>
      <c r="AE118" s="2"/>
      <c r="AF118" s="2"/>
      <c r="AG118" s="809"/>
      <c r="AH118" s="810"/>
      <c r="AI118" s="810"/>
      <c r="AJ118" s="810"/>
      <c r="AK118" s="810"/>
      <c r="AL118" s="810"/>
      <c r="AM118" s="810"/>
      <c r="AN118" s="810"/>
      <c r="AO118" s="810"/>
      <c r="AP118" s="810"/>
      <c r="AQ118" s="810"/>
      <c r="AR118" s="811"/>
      <c r="AS118" s="2"/>
      <c r="AT118" s="2"/>
      <c r="AU118" s="809"/>
      <c r="AV118" s="810"/>
      <c r="AW118" s="810"/>
      <c r="AX118" s="810"/>
      <c r="AY118" s="810"/>
      <c r="AZ118" s="810"/>
      <c r="BA118" s="810"/>
      <c r="BB118" s="810"/>
      <c r="BC118" s="810"/>
      <c r="BD118" s="810"/>
      <c r="BE118" s="810"/>
      <c r="BF118" s="811"/>
      <c r="BG118" s="2"/>
    </row>
    <row r="119" spans="1:59" x14ac:dyDescent="0.15">
      <c r="A119" s="2"/>
      <c r="B119" s="809"/>
      <c r="C119" s="810"/>
      <c r="D119" s="810"/>
      <c r="E119" s="810"/>
      <c r="F119" s="810"/>
      <c r="G119" s="810"/>
      <c r="H119" s="810"/>
      <c r="I119" s="810"/>
      <c r="J119" s="810"/>
      <c r="K119" s="810"/>
      <c r="L119" s="810"/>
      <c r="M119" s="811"/>
      <c r="N119" s="8"/>
      <c r="O119" s="8"/>
      <c r="P119" s="809"/>
      <c r="Q119" s="810"/>
      <c r="R119" s="810"/>
      <c r="S119" s="810"/>
      <c r="T119" s="810"/>
      <c r="U119" s="810"/>
      <c r="V119" s="810"/>
      <c r="W119" s="810"/>
      <c r="X119" s="810"/>
      <c r="Y119" s="810"/>
      <c r="Z119" s="810"/>
      <c r="AA119" s="811"/>
      <c r="AB119" s="2"/>
      <c r="AC119" s="2"/>
      <c r="AD119" s="2"/>
      <c r="AE119" s="2"/>
      <c r="AF119" s="2"/>
      <c r="AG119" s="809"/>
      <c r="AH119" s="810"/>
      <c r="AI119" s="810"/>
      <c r="AJ119" s="810"/>
      <c r="AK119" s="810"/>
      <c r="AL119" s="810"/>
      <c r="AM119" s="810"/>
      <c r="AN119" s="810"/>
      <c r="AO119" s="810"/>
      <c r="AP119" s="810"/>
      <c r="AQ119" s="810"/>
      <c r="AR119" s="811"/>
      <c r="AS119" s="2"/>
      <c r="AT119" s="2"/>
      <c r="AU119" s="809"/>
      <c r="AV119" s="810"/>
      <c r="AW119" s="810"/>
      <c r="AX119" s="810"/>
      <c r="AY119" s="810"/>
      <c r="AZ119" s="810"/>
      <c r="BA119" s="810"/>
      <c r="BB119" s="810"/>
      <c r="BC119" s="810"/>
      <c r="BD119" s="810"/>
      <c r="BE119" s="810"/>
      <c r="BF119" s="811"/>
      <c r="BG119" s="2"/>
    </row>
    <row r="120" spans="1:59" x14ac:dyDescent="0.15">
      <c r="A120" s="2"/>
      <c r="B120" s="809"/>
      <c r="C120" s="810"/>
      <c r="D120" s="810"/>
      <c r="E120" s="810"/>
      <c r="F120" s="810"/>
      <c r="G120" s="810"/>
      <c r="H120" s="810"/>
      <c r="I120" s="810"/>
      <c r="J120" s="810"/>
      <c r="K120" s="810"/>
      <c r="L120" s="810"/>
      <c r="M120" s="811"/>
      <c r="N120" s="8"/>
      <c r="O120" s="8"/>
      <c r="P120" s="809"/>
      <c r="Q120" s="810"/>
      <c r="R120" s="810"/>
      <c r="S120" s="810"/>
      <c r="T120" s="810"/>
      <c r="U120" s="810"/>
      <c r="V120" s="810"/>
      <c r="W120" s="810"/>
      <c r="X120" s="810"/>
      <c r="Y120" s="810"/>
      <c r="Z120" s="810"/>
      <c r="AA120" s="811"/>
      <c r="AB120" s="2"/>
      <c r="AC120" s="2"/>
      <c r="AD120" s="2"/>
      <c r="AE120" s="2"/>
      <c r="AF120" s="2"/>
      <c r="AG120" s="809"/>
      <c r="AH120" s="810"/>
      <c r="AI120" s="810"/>
      <c r="AJ120" s="810"/>
      <c r="AK120" s="810"/>
      <c r="AL120" s="810"/>
      <c r="AM120" s="810"/>
      <c r="AN120" s="810"/>
      <c r="AO120" s="810"/>
      <c r="AP120" s="810"/>
      <c r="AQ120" s="810"/>
      <c r="AR120" s="811"/>
      <c r="AS120" s="2"/>
      <c r="AT120" s="2"/>
      <c r="AU120" s="809"/>
      <c r="AV120" s="810"/>
      <c r="AW120" s="810"/>
      <c r="AX120" s="810"/>
      <c r="AY120" s="810"/>
      <c r="AZ120" s="810"/>
      <c r="BA120" s="810"/>
      <c r="BB120" s="810"/>
      <c r="BC120" s="810"/>
      <c r="BD120" s="810"/>
      <c r="BE120" s="810"/>
      <c r="BF120" s="811"/>
      <c r="BG120" s="2"/>
    </row>
    <row r="121" spans="1:59" x14ac:dyDescent="0.15">
      <c r="A121" s="2"/>
      <c r="B121" s="809"/>
      <c r="C121" s="810"/>
      <c r="D121" s="810"/>
      <c r="E121" s="810"/>
      <c r="F121" s="810"/>
      <c r="G121" s="810"/>
      <c r="H121" s="810"/>
      <c r="I121" s="810"/>
      <c r="J121" s="810"/>
      <c r="K121" s="810"/>
      <c r="L121" s="810"/>
      <c r="M121" s="811"/>
      <c r="N121" s="8"/>
      <c r="O121" s="8"/>
      <c r="P121" s="809"/>
      <c r="Q121" s="810"/>
      <c r="R121" s="810"/>
      <c r="S121" s="810"/>
      <c r="T121" s="810"/>
      <c r="U121" s="810"/>
      <c r="V121" s="810"/>
      <c r="W121" s="810"/>
      <c r="X121" s="810"/>
      <c r="Y121" s="810"/>
      <c r="Z121" s="810"/>
      <c r="AA121" s="811"/>
      <c r="AB121" s="2"/>
      <c r="AC121" s="2"/>
      <c r="AD121" s="2"/>
      <c r="AE121" s="2"/>
      <c r="AF121" s="2"/>
      <c r="AG121" s="809"/>
      <c r="AH121" s="810"/>
      <c r="AI121" s="810"/>
      <c r="AJ121" s="810"/>
      <c r="AK121" s="810"/>
      <c r="AL121" s="810"/>
      <c r="AM121" s="810"/>
      <c r="AN121" s="810"/>
      <c r="AO121" s="810"/>
      <c r="AP121" s="810"/>
      <c r="AQ121" s="810"/>
      <c r="AR121" s="811"/>
      <c r="AS121" s="2"/>
      <c r="AT121" s="2"/>
      <c r="AU121" s="809"/>
      <c r="AV121" s="810"/>
      <c r="AW121" s="810"/>
      <c r="AX121" s="810"/>
      <c r="AY121" s="810"/>
      <c r="AZ121" s="810"/>
      <c r="BA121" s="810"/>
      <c r="BB121" s="810"/>
      <c r="BC121" s="810"/>
      <c r="BD121" s="810"/>
      <c r="BE121" s="810"/>
      <c r="BF121" s="811"/>
      <c r="BG121" s="2"/>
    </row>
    <row r="122" spans="1:59" x14ac:dyDescent="0.15">
      <c r="A122" s="2"/>
      <c r="B122" s="809"/>
      <c r="C122" s="810"/>
      <c r="D122" s="810"/>
      <c r="E122" s="810"/>
      <c r="F122" s="810"/>
      <c r="G122" s="810"/>
      <c r="H122" s="810"/>
      <c r="I122" s="810"/>
      <c r="J122" s="810"/>
      <c r="K122" s="810"/>
      <c r="L122" s="810"/>
      <c r="M122" s="811"/>
      <c r="N122" s="2"/>
      <c r="O122" s="2"/>
      <c r="P122" s="809"/>
      <c r="Q122" s="810"/>
      <c r="R122" s="810"/>
      <c r="S122" s="810"/>
      <c r="T122" s="810"/>
      <c r="U122" s="810"/>
      <c r="V122" s="810"/>
      <c r="W122" s="810"/>
      <c r="X122" s="810"/>
      <c r="Y122" s="810"/>
      <c r="Z122" s="810"/>
      <c r="AA122" s="811"/>
      <c r="AB122" s="2"/>
      <c r="AC122" s="2"/>
      <c r="AD122" s="2"/>
      <c r="AE122" s="2"/>
      <c r="AF122" s="2"/>
      <c r="AG122" s="809"/>
      <c r="AH122" s="810"/>
      <c r="AI122" s="810"/>
      <c r="AJ122" s="810"/>
      <c r="AK122" s="810"/>
      <c r="AL122" s="810"/>
      <c r="AM122" s="810"/>
      <c r="AN122" s="810"/>
      <c r="AO122" s="810"/>
      <c r="AP122" s="810"/>
      <c r="AQ122" s="810"/>
      <c r="AR122" s="811"/>
      <c r="AS122" s="2"/>
      <c r="AT122" s="2"/>
      <c r="AU122" s="809"/>
      <c r="AV122" s="810"/>
      <c r="AW122" s="810"/>
      <c r="AX122" s="810"/>
      <c r="AY122" s="810"/>
      <c r="AZ122" s="810"/>
      <c r="BA122" s="810"/>
      <c r="BB122" s="810"/>
      <c r="BC122" s="810"/>
      <c r="BD122" s="810"/>
      <c r="BE122" s="810"/>
      <c r="BF122" s="811"/>
      <c r="BG122" s="2"/>
    </row>
    <row r="123" spans="1:59" x14ac:dyDescent="0.15">
      <c r="A123" s="2"/>
      <c r="B123" s="809"/>
      <c r="C123" s="810"/>
      <c r="D123" s="810"/>
      <c r="E123" s="810"/>
      <c r="F123" s="810"/>
      <c r="G123" s="810"/>
      <c r="H123" s="810"/>
      <c r="I123" s="810"/>
      <c r="J123" s="810"/>
      <c r="K123" s="810"/>
      <c r="L123" s="810"/>
      <c r="M123" s="811"/>
      <c r="N123" s="2"/>
      <c r="O123" s="2"/>
      <c r="P123" s="809"/>
      <c r="Q123" s="810"/>
      <c r="R123" s="810"/>
      <c r="S123" s="810"/>
      <c r="T123" s="810"/>
      <c r="U123" s="810"/>
      <c r="V123" s="810"/>
      <c r="W123" s="810"/>
      <c r="X123" s="810"/>
      <c r="Y123" s="810"/>
      <c r="Z123" s="810"/>
      <c r="AA123" s="811"/>
      <c r="AB123" s="2"/>
      <c r="AC123" s="2"/>
      <c r="AD123" s="2"/>
      <c r="AE123" s="2"/>
      <c r="AF123" s="2"/>
      <c r="AG123" s="809"/>
      <c r="AH123" s="810"/>
      <c r="AI123" s="810"/>
      <c r="AJ123" s="810"/>
      <c r="AK123" s="810"/>
      <c r="AL123" s="810"/>
      <c r="AM123" s="810"/>
      <c r="AN123" s="810"/>
      <c r="AO123" s="810"/>
      <c r="AP123" s="810"/>
      <c r="AQ123" s="810"/>
      <c r="AR123" s="811"/>
      <c r="AS123" s="2"/>
      <c r="AT123" s="2"/>
      <c r="AU123" s="809"/>
      <c r="AV123" s="810"/>
      <c r="AW123" s="810"/>
      <c r="AX123" s="810"/>
      <c r="AY123" s="810"/>
      <c r="AZ123" s="810"/>
      <c r="BA123" s="810"/>
      <c r="BB123" s="810"/>
      <c r="BC123" s="810"/>
      <c r="BD123" s="810"/>
      <c r="BE123" s="810"/>
      <c r="BF123" s="811"/>
      <c r="BG123" s="2"/>
    </row>
    <row r="124" spans="1:59" x14ac:dyDescent="0.15">
      <c r="A124" s="2"/>
      <c r="B124" s="812"/>
      <c r="C124" s="813"/>
      <c r="D124" s="813"/>
      <c r="E124" s="813"/>
      <c r="F124" s="813"/>
      <c r="G124" s="813"/>
      <c r="H124" s="813"/>
      <c r="I124" s="813"/>
      <c r="J124" s="813"/>
      <c r="K124" s="813"/>
      <c r="L124" s="813"/>
      <c r="M124" s="814"/>
      <c r="N124" s="2"/>
      <c r="O124" s="2"/>
      <c r="P124" s="812"/>
      <c r="Q124" s="813"/>
      <c r="R124" s="813"/>
      <c r="S124" s="813"/>
      <c r="T124" s="813"/>
      <c r="U124" s="813"/>
      <c r="V124" s="813"/>
      <c r="W124" s="813"/>
      <c r="X124" s="813"/>
      <c r="Y124" s="813"/>
      <c r="Z124" s="813"/>
      <c r="AA124" s="814"/>
      <c r="AB124" s="2"/>
      <c r="AC124" s="2"/>
      <c r="AD124" s="2"/>
      <c r="AE124" s="2"/>
      <c r="AF124" s="2"/>
      <c r="AG124" s="812"/>
      <c r="AH124" s="813"/>
      <c r="AI124" s="813"/>
      <c r="AJ124" s="813"/>
      <c r="AK124" s="813"/>
      <c r="AL124" s="813"/>
      <c r="AM124" s="813"/>
      <c r="AN124" s="813"/>
      <c r="AO124" s="813"/>
      <c r="AP124" s="813"/>
      <c r="AQ124" s="813"/>
      <c r="AR124" s="814"/>
      <c r="AS124" s="2"/>
      <c r="AT124" s="2"/>
      <c r="AU124" s="812"/>
      <c r="AV124" s="813"/>
      <c r="AW124" s="813"/>
      <c r="AX124" s="813"/>
      <c r="AY124" s="813"/>
      <c r="AZ124" s="813"/>
      <c r="BA124" s="813"/>
      <c r="BB124" s="813"/>
      <c r="BC124" s="813"/>
      <c r="BD124" s="813"/>
      <c r="BE124" s="813"/>
      <c r="BF124" s="814"/>
      <c r="BG124" s="2"/>
    </row>
    <row r="125" spans="1:59"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1:59"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1:59"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1:59" x14ac:dyDescent="0.15">
      <c r="A128" s="2"/>
      <c r="B128" s="806" t="s">
        <v>271</v>
      </c>
      <c r="C128" s="807"/>
      <c r="D128" s="807"/>
      <c r="E128" s="807"/>
      <c r="F128" s="807"/>
      <c r="G128" s="807"/>
      <c r="H128" s="807"/>
      <c r="I128" s="807"/>
      <c r="J128" s="807"/>
      <c r="K128" s="807"/>
      <c r="L128" s="807"/>
      <c r="M128" s="808"/>
      <c r="N128" s="2"/>
      <c r="O128" s="2"/>
      <c r="P128" s="806" t="s">
        <v>271</v>
      </c>
      <c r="Q128" s="807"/>
      <c r="R128" s="807"/>
      <c r="S128" s="807"/>
      <c r="T128" s="807"/>
      <c r="U128" s="807"/>
      <c r="V128" s="807"/>
      <c r="W128" s="807"/>
      <c r="X128" s="807"/>
      <c r="Y128" s="807"/>
      <c r="Z128" s="807"/>
      <c r="AA128" s="808"/>
      <c r="AB128" s="2"/>
      <c r="AC128" s="2"/>
      <c r="AD128" s="2"/>
      <c r="AE128" s="2"/>
      <c r="AF128" s="2"/>
      <c r="AG128" s="806" t="s">
        <v>271</v>
      </c>
      <c r="AH128" s="807"/>
      <c r="AI128" s="807"/>
      <c r="AJ128" s="807"/>
      <c r="AK128" s="807"/>
      <c r="AL128" s="807"/>
      <c r="AM128" s="807"/>
      <c r="AN128" s="807"/>
      <c r="AO128" s="807"/>
      <c r="AP128" s="807"/>
      <c r="AQ128" s="807"/>
      <c r="AR128" s="808"/>
      <c r="AS128" s="2"/>
      <c r="AT128" s="2"/>
      <c r="AU128" s="806" t="s">
        <v>271</v>
      </c>
      <c r="AV128" s="807"/>
      <c r="AW128" s="807"/>
      <c r="AX128" s="807"/>
      <c r="AY128" s="807"/>
      <c r="AZ128" s="807"/>
      <c r="BA128" s="807"/>
      <c r="BB128" s="807"/>
      <c r="BC128" s="807"/>
      <c r="BD128" s="807"/>
      <c r="BE128" s="807"/>
      <c r="BF128" s="808"/>
      <c r="BG128" s="2"/>
    </row>
    <row r="129" spans="1:59" x14ac:dyDescent="0.15">
      <c r="A129" s="2"/>
      <c r="B129" s="809"/>
      <c r="C129" s="810"/>
      <c r="D129" s="810"/>
      <c r="E129" s="810"/>
      <c r="F129" s="810"/>
      <c r="G129" s="810"/>
      <c r="H129" s="810"/>
      <c r="I129" s="810"/>
      <c r="J129" s="810"/>
      <c r="K129" s="810"/>
      <c r="L129" s="810"/>
      <c r="M129" s="811"/>
      <c r="N129" s="2"/>
      <c r="O129" s="2"/>
      <c r="P129" s="809"/>
      <c r="Q129" s="810"/>
      <c r="R129" s="810"/>
      <c r="S129" s="810"/>
      <c r="T129" s="810"/>
      <c r="U129" s="810"/>
      <c r="V129" s="810"/>
      <c r="W129" s="810"/>
      <c r="X129" s="810"/>
      <c r="Y129" s="810"/>
      <c r="Z129" s="810"/>
      <c r="AA129" s="811"/>
      <c r="AB129" s="2"/>
      <c r="AC129" s="2"/>
      <c r="AD129" s="2"/>
      <c r="AE129" s="2"/>
      <c r="AF129" s="2"/>
      <c r="AG129" s="809"/>
      <c r="AH129" s="810"/>
      <c r="AI129" s="810"/>
      <c r="AJ129" s="810"/>
      <c r="AK129" s="810"/>
      <c r="AL129" s="810"/>
      <c r="AM129" s="810"/>
      <c r="AN129" s="810"/>
      <c r="AO129" s="810"/>
      <c r="AP129" s="810"/>
      <c r="AQ129" s="810"/>
      <c r="AR129" s="811"/>
      <c r="AS129" s="2"/>
      <c r="AT129" s="2"/>
      <c r="AU129" s="809"/>
      <c r="AV129" s="810"/>
      <c r="AW129" s="810"/>
      <c r="AX129" s="810"/>
      <c r="AY129" s="810"/>
      <c r="AZ129" s="810"/>
      <c r="BA129" s="810"/>
      <c r="BB129" s="810"/>
      <c r="BC129" s="810"/>
      <c r="BD129" s="810"/>
      <c r="BE129" s="810"/>
      <c r="BF129" s="811"/>
      <c r="BG129" s="2"/>
    </row>
    <row r="130" spans="1:59" x14ac:dyDescent="0.15">
      <c r="A130" s="2"/>
      <c r="B130" s="809"/>
      <c r="C130" s="810"/>
      <c r="D130" s="810"/>
      <c r="E130" s="810"/>
      <c r="F130" s="810"/>
      <c r="G130" s="810"/>
      <c r="H130" s="810"/>
      <c r="I130" s="810"/>
      <c r="J130" s="810"/>
      <c r="K130" s="810"/>
      <c r="L130" s="810"/>
      <c r="M130" s="811"/>
      <c r="N130" s="2"/>
      <c r="O130" s="2"/>
      <c r="P130" s="809"/>
      <c r="Q130" s="810"/>
      <c r="R130" s="810"/>
      <c r="S130" s="810"/>
      <c r="T130" s="810"/>
      <c r="U130" s="810"/>
      <c r="V130" s="810"/>
      <c r="W130" s="810"/>
      <c r="X130" s="810"/>
      <c r="Y130" s="810"/>
      <c r="Z130" s="810"/>
      <c r="AA130" s="811"/>
      <c r="AB130" s="2"/>
      <c r="AC130" s="2"/>
      <c r="AD130" s="2"/>
      <c r="AE130" s="2"/>
      <c r="AF130" s="2"/>
      <c r="AG130" s="809"/>
      <c r="AH130" s="810"/>
      <c r="AI130" s="810"/>
      <c r="AJ130" s="810"/>
      <c r="AK130" s="810"/>
      <c r="AL130" s="810"/>
      <c r="AM130" s="810"/>
      <c r="AN130" s="810"/>
      <c r="AO130" s="810"/>
      <c r="AP130" s="810"/>
      <c r="AQ130" s="810"/>
      <c r="AR130" s="811"/>
      <c r="AS130" s="2"/>
      <c r="AT130" s="2"/>
      <c r="AU130" s="809"/>
      <c r="AV130" s="810"/>
      <c r="AW130" s="810"/>
      <c r="AX130" s="810"/>
      <c r="AY130" s="810"/>
      <c r="AZ130" s="810"/>
      <c r="BA130" s="810"/>
      <c r="BB130" s="810"/>
      <c r="BC130" s="810"/>
      <c r="BD130" s="810"/>
      <c r="BE130" s="810"/>
      <c r="BF130" s="811"/>
      <c r="BG130" s="2"/>
    </row>
    <row r="131" spans="1:59" x14ac:dyDescent="0.15">
      <c r="A131" s="2"/>
      <c r="B131" s="809"/>
      <c r="C131" s="810"/>
      <c r="D131" s="810"/>
      <c r="E131" s="810"/>
      <c r="F131" s="810"/>
      <c r="G131" s="810"/>
      <c r="H131" s="810"/>
      <c r="I131" s="810"/>
      <c r="J131" s="810"/>
      <c r="K131" s="810"/>
      <c r="L131" s="810"/>
      <c r="M131" s="811"/>
      <c r="N131" s="2"/>
      <c r="O131" s="2"/>
      <c r="P131" s="809"/>
      <c r="Q131" s="810"/>
      <c r="R131" s="810"/>
      <c r="S131" s="810"/>
      <c r="T131" s="810"/>
      <c r="U131" s="810"/>
      <c r="V131" s="810"/>
      <c r="W131" s="810"/>
      <c r="X131" s="810"/>
      <c r="Y131" s="810"/>
      <c r="Z131" s="810"/>
      <c r="AA131" s="811"/>
      <c r="AB131" s="2"/>
      <c r="AC131" s="2"/>
      <c r="AD131" s="2"/>
      <c r="AE131" s="2"/>
      <c r="AF131" s="2"/>
      <c r="AG131" s="809"/>
      <c r="AH131" s="810"/>
      <c r="AI131" s="810"/>
      <c r="AJ131" s="810"/>
      <c r="AK131" s="810"/>
      <c r="AL131" s="810"/>
      <c r="AM131" s="810"/>
      <c r="AN131" s="810"/>
      <c r="AO131" s="810"/>
      <c r="AP131" s="810"/>
      <c r="AQ131" s="810"/>
      <c r="AR131" s="811"/>
      <c r="AS131" s="2"/>
      <c r="AT131" s="2"/>
      <c r="AU131" s="809"/>
      <c r="AV131" s="810"/>
      <c r="AW131" s="810"/>
      <c r="AX131" s="810"/>
      <c r="AY131" s="810"/>
      <c r="AZ131" s="810"/>
      <c r="BA131" s="810"/>
      <c r="BB131" s="810"/>
      <c r="BC131" s="810"/>
      <c r="BD131" s="810"/>
      <c r="BE131" s="810"/>
      <c r="BF131" s="811"/>
      <c r="BG131" s="2"/>
    </row>
    <row r="132" spans="1:59" x14ac:dyDescent="0.15">
      <c r="A132" s="2"/>
      <c r="B132" s="809"/>
      <c r="C132" s="810"/>
      <c r="D132" s="810"/>
      <c r="E132" s="810"/>
      <c r="F132" s="810"/>
      <c r="G132" s="810"/>
      <c r="H132" s="810"/>
      <c r="I132" s="810"/>
      <c r="J132" s="810"/>
      <c r="K132" s="810"/>
      <c r="L132" s="810"/>
      <c r="M132" s="811"/>
      <c r="N132" s="2"/>
      <c r="O132" s="2"/>
      <c r="P132" s="809"/>
      <c r="Q132" s="810"/>
      <c r="R132" s="810"/>
      <c r="S132" s="810"/>
      <c r="T132" s="810"/>
      <c r="U132" s="810"/>
      <c r="V132" s="810"/>
      <c r="W132" s="810"/>
      <c r="X132" s="810"/>
      <c r="Y132" s="810"/>
      <c r="Z132" s="810"/>
      <c r="AA132" s="811"/>
      <c r="AB132" s="2"/>
      <c r="AC132" s="2"/>
      <c r="AD132" s="2"/>
      <c r="AE132" s="2"/>
      <c r="AF132" s="2"/>
      <c r="AG132" s="809"/>
      <c r="AH132" s="810"/>
      <c r="AI132" s="810"/>
      <c r="AJ132" s="810"/>
      <c r="AK132" s="810"/>
      <c r="AL132" s="810"/>
      <c r="AM132" s="810"/>
      <c r="AN132" s="810"/>
      <c r="AO132" s="810"/>
      <c r="AP132" s="810"/>
      <c r="AQ132" s="810"/>
      <c r="AR132" s="811"/>
      <c r="AS132" s="2"/>
      <c r="AT132" s="2"/>
      <c r="AU132" s="809"/>
      <c r="AV132" s="810"/>
      <c r="AW132" s="810"/>
      <c r="AX132" s="810"/>
      <c r="AY132" s="810"/>
      <c r="AZ132" s="810"/>
      <c r="BA132" s="810"/>
      <c r="BB132" s="810"/>
      <c r="BC132" s="810"/>
      <c r="BD132" s="810"/>
      <c r="BE132" s="810"/>
      <c r="BF132" s="811"/>
      <c r="BG132" s="2"/>
    </row>
    <row r="133" spans="1:59" x14ac:dyDescent="0.15">
      <c r="A133" s="2"/>
      <c r="B133" s="809"/>
      <c r="C133" s="810"/>
      <c r="D133" s="810"/>
      <c r="E133" s="810"/>
      <c r="F133" s="810"/>
      <c r="G133" s="810"/>
      <c r="H133" s="810"/>
      <c r="I133" s="810"/>
      <c r="J133" s="810"/>
      <c r="K133" s="810"/>
      <c r="L133" s="810"/>
      <c r="M133" s="811"/>
      <c r="N133" s="2"/>
      <c r="O133" s="2"/>
      <c r="P133" s="809"/>
      <c r="Q133" s="810"/>
      <c r="R133" s="810"/>
      <c r="S133" s="810"/>
      <c r="T133" s="810"/>
      <c r="U133" s="810"/>
      <c r="V133" s="810"/>
      <c r="W133" s="810"/>
      <c r="X133" s="810"/>
      <c r="Y133" s="810"/>
      <c r="Z133" s="810"/>
      <c r="AA133" s="811"/>
      <c r="AB133" s="2"/>
      <c r="AC133" s="2"/>
      <c r="AD133" s="2"/>
      <c r="AE133" s="2"/>
      <c r="AF133" s="2"/>
      <c r="AG133" s="809"/>
      <c r="AH133" s="810"/>
      <c r="AI133" s="810"/>
      <c r="AJ133" s="810"/>
      <c r="AK133" s="810"/>
      <c r="AL133" s="810"/>
      <c r="AM133" s="810"/>
      <c r="AN133" s="810"/>
      <c r="AO133" s="810"/>
      <c r="AP133" s="810"/>
      <c r="AQ133" s="810"/>
      <c r="AR133" s="811"/>
      <c r="AS133" s="2"/>
      <c r="AT133" s="2"/>
      <c r="AU133" s="809"/>
      <c r="AV133" s="810"/>
      <c r="AW133" s="810"/>
      <c r="AX133" s="810"/>
      <c r="AY133" s="810"/>
      <c r="AZ133" s="810"/>
      <c r="BA133" s="810"/>
      <c r="BB133" s="810"/>
      <c r="BC133" s="810"/>
      <c r="BD133" s="810"/>
      <c r="BE133" s="810"/>
      <c r="BF133" s="811"/>
      <c r="BG133" s="2"/>
    </row>
    <row r="134" spans="1:59" x14ac:dyDescent="0.15">
      <c r="A134" s="2"/>
      <c r="B134" s="809"/>
      <c r="C134" s="810"/>
      <c r="D134" s="810"/>
      <c r="E134" s="810"/>
      <c r="F134" s="810"/>
      <c r="G134" s="810"/>
      <c r="H134" s="810"/>
      <c r="I134" s="810"/>
      <c r="J134" s="810"/>
      <c r="K134" s="810"/>
      <c r="L134" s="810"/>
      <c r="M134" s="811"/>
      <c r="N134" s="2"/>
      <c r="O134" s="2"/>
      <c r="P134" s="809"/>
      <c r="Q134" s="810"/>
      <c r="R134" s="810"/>
      <c r="S134" s="810"/>
      <c r="T134" s="810"/>
      <c r="U134" s="810"/>
      <c r="V134" s="810"/>
      <c r="W134" s="810"/>
      <c r="X134" s="810"/>
      <c r="Y134" s="810"/>
      <c r="Z134" s="810"/>
      <c r="AA134" s="811"/>
      <c r="AB134" s="2"/>
      <c r="AC134" s="2"/>
      <c r="AD134" s="2"/>
      <c r="AE134" s="2"/>
      <c r="AF134" s="2"/>
      <c r="AG134" s="809"/>
      <c r="AH134" s="810"/>
      <c r="AI134" s="810"/>
      <c r="AJ134" s="810"/>
      <c r="AK134" s="810"/>
      <c r="AL134" s="810"/>
      <c r="AM134" s="810"/>
      <c r="AN134" s="810"/>
      <c r="AO134" s="810"/>
      <c r="AP134" s="810"/>
      <c r="AQ134" s="810"/>
      <c r="AR134" s="811"/>
      <c r="AS134" s="2"/>
      <c r="AT134" s="2"/>
      <c r="AU134" s="809"/>
      <c r="AV134" s="810"/>
      <c r="AW134" s="810"/>
      <c r="AX134" s="810"/>
      <c r="AY134" s="810"/>
      <c r="AZ134" s="810"/>
      <c r="BA134" s="810"/>
      <c r="BB134" s="810"/>
      <c r="BC134" s="810"/>
      <c r="BD134" s="810"/>
      <c r="BE134" s="810"/>
      <c r="BF134" s="811"/>
      <c r="BG134" s="2"/>
    </row>
    <row r="135" spans="1:59" x14ac:dyDescent="0.15">
      <c r="A135" s="2"/>
      <c r="B135" s="809"/>
      <c r="C135" s="810"/>
      <c r="D135" s="810"/>
      <c r="E135" s="810"/>
      <c r="F135" s="810"/>
      <c r="G135" s="810"/>
      <c r="H135" s="810"/>
      <c r="I135" s="810"/>
      <c r="J135" s="810"/>
      <c r="K135" s="810"/>
      <c r="L135" s="810"/>
      <c r="M135" s="811"/>
      <c r="N135" s="2"/>
      <c r="O135" s="2"/>
      <c r="P135" s="809"/>
      <c r="Q135" s="810"/>
      <c r="R135" s="810"/>
      <c r="S135" s="810"/>
      <c r="T135" s="810"/>
      <c r="U135" s="810"/>
      <c r="V135" s="810"/>
      <c r="W135" s="810"/>
      <c r="X135" s="810"/>
      <c r="Y135" s="810"/>
      <c r="Z135" s="810"/>
      <c r="AA135" s="811"/>
      <c r="AB135" s="2"/>
      <c r="AC135" s="2"/>
      <c r="AD135" s="2"/>
      <c r="AE135" s="2"/>
      <c r="AF135" s="2"/>
      <c r="AG135" s="809"/>
      <c r="AH135" s="810"/>
      <c r="AI135" s="810"/>
      <c r="AJ135" s="810"/>
      <c r="AK135" s="810"/>
      <c r="AL135" s="810"/>
      <c r="AM135" s="810"/>
      <c r="AN135" s="810"/>
      <c r="AO135" s="810"/>
      <c r="AP135" s="810"/>
      <c r="AQ135" s="810"/>
      <c r="AR135" s="811"/>
      <c r="AS135" s="2"/>
      <c r="AT135" s="2"/>
      <c r="AU135" s="809"/>
      <c r="AV135" s="810"/>
      <c r="AW135" s="810"/>
      <c r="AX135" s="810"/>
      <c r="AY135" s="810"/>
      <c r="AZ135" s="810"/>
      <c r="BA135" s="810"/>
      <c r="BB135" s="810"/>
      <c r="BC135" s="810"/>
      <c r="BD135" s="810"/>
      <c r="BE135" s="810"/>
      <c r="BF135" s="811"/>
      <c r="BG135" s="2"/>
    </row>
    <row r="136" spans="1:59" x14ac:dyDescent="0.15">
      <c r="A136" s="2"/>
      <c r="B136" s="809"/>
      <c r="C136" s="810"/>
      <c r="D136" s="810"/>
      <c r="E136" s="810"/>
      <c r="F136" s="810"/>
      <c r="G136" s="810"/>
      <c r="H136" s="810"/>
      <c r="I136" s="810"/>
      <c r="J136" s="810"/>
      <c r="K136" s="810"/>
      <c r="L136" s="810"/>
      <c r="M136" s="811"/>
      <c r="N136" s="2"/>
      <c r="O136" s="2"/>
      <c r="P136" s="809"/>
      <c r="Q136" s="810"/>
      <c r="R136" s="810"/>
      <c r="S136" s="810"/>
      <c r="T136" s="810"/>
      <c r="U136" s="810"/>
      <c r="V136" s="810"/>
      <c r="W136" s="810"/>
      <c r="X136" s="810"/>
      <c r="Y136" s="810"/>
      <c r="Z136" s="810"/>
      <c r="AA136" s="811"/>
      <c r="AB136" s="2"/>
      <c r="AC136" s="2"/>
      <c r="AD136" s="2"/>
      <c r="AE136" s="2"/>
      <c r="AF136" s="2"/>
      <c r="AG136" s="809"/>
      <c r="AH136" s="810"/>
      <c r="AI136" s="810"/>
      <c r="AJ136" s="810"/>
      <c r="AK136" s="810"/>
      <c r="AL136" s="810"/>
      <c r="AM136" s="810"/>
      <c r="AN136" s="810"/>
      <c r="AO136" s="810"/>
      <c r="AP136" s="810"/>
      <c r="AQ136" s="810"/>
      <c r="AR136" s="811"/>
      <c r="AS136" s="2"/>
      <c r="AT136" s="2"/>
      <c r="AU136" s="809"/>
      <c r="AV136" s="810"/>
      <c r="AW136" s="810"/>
      <c r="AX136" s="810"/>
      <c r="AY136" s="810"/>
      <c r="AZ136" s="810"/>
      <c r="BA136" s="810"/>
      <c r="BB136" s="810"/>
      <c r="BC136" s="810"/>
      <c r="BD136" s="810"/>
      <c r="BE136" s="810"/>
      <c r="BF136" s="811"/>
      <c r="BG136" s="2"/>
    </row>
    <row r="137" spans="1:59" x14ac:dyDescent="0.15">
      <c r="A137" s="2"/>
      <c r="B137" s="809"/>
      <c r="C137" s="810"/>
      <c r="D137" s="810"/>
      <c r="E137" s="810"/>
      <c r="F137" s="810"/>
      <c r="G137" s="810"/>
      <c r="H137" s="810"/>
      <c r="I137" s="810"/>
      <c r="J137" s="810"/>
      <c r="K137" s="810"/>
      <c r="L137" s="810"/>
      <c r="M137" s="811"/>
      <c r="N137" s="2"/>
      <c r="O137" s="2"/>
      <c r="P137" s="809"/>
      <c r="Q137" s="810"/>
      <c r="R137" s="810"/>
      <c r="S137" s="810"/>
      <c r="T137" s="810"/>
      <c r="U137" s="810"/>
      <c r="V137" s="810"/>
      <c r="W137" s="810"/>
      <c r="X137" s="810"/>
      <c r="Y137" s="810"/>
      <c r="Z137" s="810"/>
      <c r="AA137" s="811"/>
      <c r="AB137" s="2"/>
      <c r="AC137" s="2"/>
      <c r="AD137" s="2"/>
      <c r="AE137" s="2"/>
      <c r="AF137" s="2"/>
      <c r="AG137" s="809"/>
      <c r="AH137" s="810"/>
      <c r="AI137" s="810"/>
      <c r="AJ137" s="810"/>
      <c r="AK137" s="810"/>
      <c r="AL137" s="810"/>
      <c r="AM137" s="810"/>
      <c r="AN137" s="810"/>
      <c r="AO137" s="810"/>
      <c r="AP137" s="810"/>
      <c r="AQ137" s="810"/>
      <c r="AR137" s="811"/>
      <c r="AS137" s="2"/>
      <c r="AT137" s="2"/>
      <c r="AU137" s="809"/>
      <c r="AV137" s="810"/>
      <c r="AW137" s="810"/>
      <c r="AX137" s="810"/>
      <c r="AY137" s="810"/>
      <c r="AZ137" s="810"/>
      <c r="BA137" s="810"/>
      <c r="BB137" s="810"/>
      <c r="BC137" s="810"/>
      <c r="BD137" s="810"/>
      <c r="BE137" s="810"/>
      <c r="BF137" s="811"/>
      <c r="BG137" s="2"/>
    </row>
    <row r="138" spans="1:59" x14ac:dyDescent="0.15">
      <c r="A138" s="2"/>
      <c r="B138" s="812"/>
      <c r="C138" s="813"/>
      <c r="D138" s="813"/>
      <c r="E138" s="813"/>
      <c r="F138" s="813"/>
      <c r="G138" s="813"/>
      <c r="H138" s="813"/>
      <c r="I138" s="813"/>
      <c r="J138" s="813"/>
      <c r="K138" s="813"/>
      <c r="L138" s="813"/>
      <c r="M138" s="814"/>
      <c r="N138" s="2"/>
      <c r="O138" s="2"/>
      <c r="P138" s="812"/>
      <c r="Q138" s="813"/>
      <c r="R138" s="813"/>
      <c r="S138" s="813"/>
      <c r="T138" s="813"/>
      <c r="U138" s="813"/>
      <c r="V138" s="813"/>
      <c r="W138" s="813"/>
      <c r="X138" s="813"/>
      <c r="Y138" s="813"/>
      <c r="Z138" s="813"/>
      <c r="AA138" s="814"/>
      <c r="AB138" s="2"/>
      <c r="AC138" s="2"/>
      <c r="AD138" s="2"/>
      <c r="AE138" s="2"/>
      <c r="AF138" s="2"/>
      <c r="AG138" s="812"/>
      <c r="AH138" s="813"/>
      <c r="AI138" s="813"/>
      <c r="AJ138" s="813"/>
      <c r="AK138" s="813"/>
      <c r="AL138" s="813"/>
      <c r="AM138" s="813"/>
      <c r="AN138" s="813"/>
      <c r="AO138" s="813"/>
      <c r="AP138" s="813"/>
      <c r="AQ138" s="813"/>
      <c r="AR138" s="814"/>
      <c r="AS138" s="2"/>
      <c r="AT138" s="2"/>
      <c r="AU138" s="812"/>
      <c r="AV138" s="813"/>
      <c r="AW138" s="813"/>
      <c r="AX138" s="813"/>
      <c r="AY138" s="813"/>
      <c r="AZ138" s="813"/>
      <c r="BA138" s="813"/>
      <c r="BB138" s="813"/>
      <c r="BC138" s="813"/>
      <c r="BD138" s="813"/>
      <c r="BE138" s="813"/>
      <c r="BF138" s="814"/>
      <c r="BG138" s="2"/>
    </row>
    <row r="139" spans="1:59"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1:59"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1:59"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1:59" x14ac:dyDescent="0.15">
      <c r="A142" s="2"/>
      <c r="B142" s="806" t="s">
        <v>271</v>
      </c>
      <c r="C142" s="807"/>
      <c r="D142" s="807"/>
      <c r="E142" s="807"/>
      <c r="F142" s="807"/>
      <c r="G142" s="807"/>
      <c r="H142" s="807"/>
      <c r="I142" s="807"/>
      <c r="J142" s="807"/>
      <c r="K142" s="807"/>
      <c r="L142" s="807"/>
      <c r="M142" s="808"/>
      <c r="N142" s="2"/>
      <c r="O142" s="2"/>
      <c r="P142" s="806" t="s">
        <v>271</v>
      </c>
      <c r="Q142" s="807"/>
      <c r="R142" s="807"/>
      <c r="S142" s="807"/>
      <c r="T142" s="807"/>
      <c r="U142" s="807"/>
      <c r="V142" s="807"/>
      <c r="W142" s="807"/>
      <c r="X142" s="807"/>
      <c r="Y142" s="807"/>
      <c r="Z142" s="807"/>
      <c r="AA142" s="808"/>
      <c r="AB142" s="2"/>
      <c r="AC142" s="2"/>
      <c r="AD142" s="2"/>
      <c r="AE142" s="2"/>
      <c r="AF142" s="2"/>
      <c r="AG142" s="806" t="s">
        <v>271</v>
      </c>
      <c r="AH142" s="807"/>
      <c r="AI142" s="807"/>
      <c r="AJ142" s="807"/>
      <c r="AK142" s="807"/>
      <c r="AL142" s="807"/>
      <c r="AM142" s="807"/>
      <c r="AN142" s="807"/>
      <c r="AO142" s="807"/>
      <c r="AP142" s="807"/>
      <c r="AQ142" s="807"/>
      <c r="AR142" s="808"/>
      <c r="AS142" s="2"/>
      <c r="AT142" s="2"/>
      <c r="AU142" s="806" t="s">
        <v>271</v>
      </c>
      <c r="AV142" s="807"/>
      <c r="AW142" s="807"/>
      <c r="AX142" s="807"/>
      <c r="AY142" s="807"/>
      <c r="AZ142" s="807"/>
      <c r="BA142" s="807"/>
      <c r="BB142" s="807"/>
      <c r="BC142" s="807"/>
      <c r="BD142" s="807"/>
      <c r="BE142" s="807"/>
      <c r="BF142" s="808"/>
      <c r="BG142" s="2"/>
    </row>
    <row r="143" spans="1:59" x14ac:dyDescent="0.15">
      <c r="A143" s="2"/>
      <c r="B143" s="809"/>
      <c r="C143" s="810"/>
      <c r="D143" s="810"/>
      <c r="E143" s="810"/>
      <c r="F143" s="810"/>
      <c r="G143" s="810"/>
      <c r="H143" s="810"/>
      <c r="I143" s="810"/>
      <c r="J143" s="810"/>
      <c r="K143" s="810"/>
      <c r="L143" s="810"/>
      <c r="M143" s="811"/>
      <c r="N143" s="2"/>
      <c r="O143" s="2"/>
      <c r="P143" s="809"/>
      <c r="Q143" s="810"/>
      <c r="R143" s="810"/>
      <c r="S143" s="810"/>
      <c r="T143" s="810"/>
      <c r="U143" s="810"/>
      <c r="V143" s="810"/>
      <c r="W143" s="810"/>
      <c r="X143" s="810"/>
      <c r="Y143" s="810"/>
      <c r="Z143" s="810"/>
      <c r="AA143" s="811"/>
      <c r="AB143" s="2"/>
      <c r="AC143" s="2"/>
      <c r="AD143" s="2"/>
      <c r="AE143" s="2"/>
      <c r="AF143" s="2"/>
      <c r="AG143" s="809"/>
      <c r="AH143" s="810"/>
      <c r="AI143" s="810"/>
      <c r="AJ143" s="810"/>
      <c r="AK143" s="810"/>
      <c r="AL143" s="810"/>
      <c r="AM143" s="810"/>
      <c r="AN143" s="810"/>
      <c r="AO143" s="810"/>
      <c r="AP143" s="810"/>
      <c r="AQ143" s="810"/>
      <c r="AR143" s="811"/>
      <c r="AS143" s="2"/>
      <c r="AT143" s="2"/>
      <c r="AU143" s="809"/>
      <c r="AV143" s="810"/>
      <c r="AW143" s="810"/>
      <c r="AX143" s="810"/>
      <c r="AY143" s="810"/>
      <c r="AZ143" s="810"/>
      <c r="BA143" s="810"/>
      <c r="BB143" s="810"/>
      <c r="BC143" s="810"/>
      <c r="BD143" s="810"/>
      <c r="BE143" s="810"/>
      <c r="BF143" s="811"/>
      <c r="BG143" s="2"/>
    </row>
    <row r="144" spans="1:59" x14ac:dyDescent="0.15">
      <c r="A144" s="2"/>
      <c r="B144" s="809"/>
      <c r="C144" s="810"/>
      <c r="D144" s="810"/>
      <c r="E144" s="810"/>
      <c r="F144" s="810"/>
      <c r="G144" s="810"/>
      <c r="H144" s="810"/>
      <c r="I144" s="810"/>
      <c r="J144" s="810"/>
      <c r="K144" s="810"/>
      <c r="L144" s="810"/>
      <c r="M144" s="811"/>
      <c r="N144" s="2"/>
      <c r="O144" s="2"/>
      <c r="P144" s="809"/>
      <c r="Q144" s="810"/>
      <c r="R144" s="810"/>
      <c r="S144" s="810"/>
      <c r="T144" s="810"/>
      <c r="U144" s="810"/>
      <c r="V144" s="810"/>
      <c r="W144" s="810"/>
      <c r="X144" s="810"/>
      <c r="Y144" s="810"/>
      <c r="Z144" s="810"/>
      <c r="AA144" s="811"/>
      <c r="AB144" s="2"/>
      <c r="AC144" s="2"/>
      <c r="AD144" s="2"/>
      <c r="AE144" s="2"/>
      <c r="AF144" s="2"/>
      <c r="AG144" s="809"/>
      <c r="AH144" s="810"/>
      <c r="AI144" s="810"/>
      <c r="AJ144" s="810"/>
      <c r="AK144" s="810"/>
      <c r="AL144" s="810"/>
      <c r="AM144" s="810"/>
      <c r="AN144" s="810"/>
      <c r="AO144" s="810"/>
      <c r="AP144" s="810"/>
      <c r="AQ144" s="810"/>
      <c r="AR144" s="811"/>
      <c r="AS144" s="2"/>
      <c r="AT144" s="2"/>
      <c r="AU144" s="809"/>
      <c r="AV144" s="810"/>
      <c r="AW144" s="810"/>
      <c r="AX144" s="810"/>
      <c r="AY144" s="810"/>
      <c r="AZ144" s="810"/>
      <c r="BA144" s="810"/>
      <c r="BB144" s="810"/>
      <c r="BC144" s="810"/>
      <c r="BD144" s="810"/>
      <c r="BE144" s="810"/>
      <c r="BF144" s="811"/>
      <c r="BG144" s="2"/>
    </row>
    <row r="145" spans="1:59" x14ac:dyDescent="0.15">
      <c r="A145" s="2"/>
      <c r="B145" s="809"/>
      <c r="C145" s="810"/>
      <c r="D145" s="810"/>
      <c r="E145" s="810"/>
      <c r="F145" s="810"/>
      <c r="G145" s="810"/>
      <c r="H145" s="810"/>
      <c r="I145" s="810"/>
      <c r="J145" s="810"/>
      <c r="K145" s="810"/>
      <c r="L145" s="810"/>
      <c r="M145" s="811"/>
      <c r="N145" s="2"/>
      <c r="O145" s="2"/>
      <c r="P145" s="809"/>
      <c r="Q145" s="810"/>
      <c r="R145" s="810"/>
      <c r="S145" s="810"/>
      <c r="T145" s="810"/>
      <c r="U145" s="810"/>
      <c r="V145" s="810"/>
      <c r="W145" s="810"/>
      <c r="X145" s="810"/>
      <c r="Y145" s="810"/>
      <c r="Z145" s="810"/>
      <c r="AA145" s="811"/>
      <c r="AB145" s="2"/>
      <c r="AC145" s="2"/>
      <c r="AD145" s="2"/>
      <c r="AE145" s="2"/>
      <c r="AF145" s="2"/>
      <c r="AG145" s="809"/>
      <c r="AH145" s="810"/>
      <c r="AI145" s="810"/>
      <c r="AJ145" s="810"/>
      <c r="AK145" s="810"/>
      <c r="AL145" s="810"/>
      <c r="AM145" s="810"/>
      <c r="AN145" s="810"/>
      <c r="AO145" s="810"/>
      <c r="AP145" s="810"/>
      <c r="AQ145" s="810"/>
      <c r="AR145" s="811"/>
      <c r="AS145" s="2"/>
      <c r="AT145" s="2"/>
      <c r="AU145" s="809"/>
      <c r="AV145" s="810"/>
      <c r="AW145" s="810"/>
      <c r="AX145" s="810"/>
      <c r="AY145" s="810"/>
      <c r="AZ145" s="810"/>
      <c r="BA145" s="810"/>
      <c r="BB145" s="810"/>
      <c r="BC145" s="810"/>
      <c r="BD145" s="810"/>
      <c r="BE145" s="810"/>
      <c r="BF145" s="811"/>
      <c r="BG145" s="2"/>
    </row>
    <row r="146" spans="1:59" x14ac:dyDescent="0.15">
      <c r="A146" s="2"/>
      <c r="B146" s="809"/>
      <c r="C146" s="810"/>
      <c r="D146" s="810"/>
      <c r="E146" s="810"/>
      <c r="F146" s="810"/>
      <c r="G146" s="810"/>
      <c r="H146" s="810"/>
      <c r="I146" s="810"/>
      <c r="J146" s="810"/>
      <c r="K146" s="810"/>
      <c r="L146" s="810"/>
      <c r="M146" s="811"/>
      <c r="N146" s="2"/>
      <c r="O146" s="2"/>
      <c r="P146" s="809"/>
      <c r="Q146" s="810"/>
      <c r="R146" s="810"/>
      <c r="S146" s="810"/>
      <c r="T146" s="810"/>
      <c r="U146" s="810"/>
      <c r="V146" s="810"/>
      <c r="W146" s="810"/>
      <c r="X146" s="810"/>
      <c r="Y146" s="810"/>
      <c r="Z146" s="810"/>
      <c r="AA146" s="811"/>
      <c r="AB146" s="2"/>
      <c r="AC146" s="2"/>
      <c r="AD146" s="2"/>
      <c r="AE146" s="2"/>
      <c r="AF146" s="2"/>
      <c r="AG146" s="809"/>
      <c r="AH146" s="810"/>
      <c r="AI146" s="810"/>
      <c r="AJ146" s="810"/>
      <c r="AK146" s="810"/>
      <c r="AL146" s="810"/>
      <c r="AM146" s="810"/>
      <c r="AN146" s="810"/>
      <c r="AO146" s="810"/>
      <c r="AP146" s="810"/>
      <c r="AQ146" s="810"/>
      <c r="AR146" s="811"/>
      <c r="AS146" s="2"/>
      <c r="AT146" s="2"/>
      <c r="AU146" s="809"/>
      <c r="AV146" s="810"/>
      <c r="AW146" s="810"/>
      <c r="AX146" s="810"/>
      <c r="AY146" s="810"/>
      <c r="AZ146" s="810"/>
      <c r="BA146" s="810"/>
      <c r="BB146" s="810"/>
      <c r="BC146" s="810"/>
      <c r="BD146" s="810"/>
      <c r="BE146" s="810"/>
      <c r="BF146" s="811"/>
      <c r="BG146" s="2"/>
    </row>
    <row r="147" spans="1:59" x14ac:dyDescent="0.15">
      <c r="A147" s="2"/>
      <c r="B147" s="809"/>
      <c r="C147" s="810"/>
      <c r="D147" s="810"/>
      <c r="E147" s="810"/>
      <c r="F147" s="810"/>
      <c r="G147" s="810"/>
      <c r="H147" s="810"/>
      <c r="I147" s="810"/>
      <c r="J147" s="810"/>
      <c r="K147" s="810"/>
      <c r="L147" s="810"/>
      <c r="M147" s="811"/>
      <c r="N147" s="2"/>
      <c r="O147" s="2"/>
      <c r="P147" s="809"/>
      <c r="Q147" s="810"/>
      <c r="R147" s="810"/>
      <c r="S147" s="810"/>
      <c r="T147" s="810"/>
      <c r="U147" s="810"/>
      <c r="V147" s="810"/>
      <c r="W147" s="810"/>
      <c r="X147" s="810"/>
      <c r="Y147" s="810"/>
      <c r="Z147" s="810"/>
      <c r="AA147" s="811"/>
      <c r="AB147" s="2"/>
      <c r="AC147" s="2"/>
      <c r="AD147" s="2"/>
      <c r="AE147" s="2"/>
      <c r="AF147" s="2"/>
      <c r="AG147" s="809"/>
      <c r="AH147" s="810"/>
      <c r="AI147" s="810"/>
      <c r="AJ147" s="810"/>
      <c r="AK147" s="810"/>
      <c r="AL147" s="810"/>
      <c r="AM147" s="810"/>
      <c r="AN147" s="810"/>
      <c r="AO147" s="810"/>
      <c r="AP147" s="810"/>
      <c r="AQ147" s="810"/>
      <c r="AR147" s="811"/>
      <c r="AS147" s="2"/>
      <c r="AT147" s="2"/>
      <c r="AU147" s="809"/>
      <c r="AV147" s="810"/>
      <c r="AW147" s="810"/>
      <c r="AX147" s="810"/>
      <c r="AY147" s="810"/>
      <c r="AZ147" s="810"/>
      <c r="BA147" s="810"/>
      <c r="BB147" s="810"/>
      <c r="BC147" s="810"/>
      <c r="BD147" s="810"/>
      <c r="BE147" s="810"/>
      <c r="BF147" s="811"/>
      <c r="BG147" s="2"/>
    </row>
    <row r="148" spans="1:59" x14ac:dyDescent="0.15">
      <c r="A148" s="2"/>
      <c r="B148" s="809"/>
      <c r="C148" s="810"/>
      <c r="D148" s="810"/>
      <c r="E148" s="810"/>
      <c r="F148" s="810"/>
      <c r="G148" s="810"/>
      <c r="H148" s="810"/>
      <c r="I148" s="810"/>
      <c r="J148" s="810"/>
      <c r="K148" s="810"/>
      <c r="L148" s="810"/>
      <c r="M148" s="811"/>
      <c r="N148" s="2"/>
      <c r="O148" s="2"/>
      <c r="P148" s="809"/>
      <c r="Q148" s="810"/>
      <c r="R148" s="810"/>
      <c r="S148" s="810"/>
      <c r="T148" s="810"/>
      <c r="U148" s="810"/>
      <c r="V148" s="810"/>
      <c r="W148" s="810"/>
      <c r="X148" s="810"/>
      <c r="Y148" s="810"/>
      <c r="Z148" s="810"/>
      <c r="AA148" s="811"/>
      <c r="AB148" s="2"/>
      <c r="AC148" s="2"/>
      <c r="AD148" s="2"/>
      <c r="AE148" s="2"/>
      <c r="AF148" s="2"/>
      <c r="AG148" s="809"/>
      <c r="AH148" s="810"/>
      <c r="AI148" s="810"/>
      <c r="AJ148" s="810"/>
      <c r="AK148" s="810"/>
      <c r="AL148" s="810"/>
      <c r="AM148" s="810"/>
      <c r="AN148" s="810"/>
      <c r="AO148" s="810"/>
      <c r="AP148" s="810"/>
      <c r="AQ148" s="810"/>
      <c r="AR148" s="811"/>
      <c r="AS148" s="2"/>
      <c r="AT148" s="2"/>
      <c r="AU148" s="809"/>
      <c r="AV148" s="810"/>
      <c r="AW148" s="810"/>
      <c r="AX148" s="810"/>
      <c r="AY148" s="810"/>
      <c r="AZ148" s="810"/>
      <c r="BA148" s="810"/>
      <c r="BB148" s="810"/>
      <c r="BC148" s="810"/>
      <c r="BD148" s="810"/>
      <c r="BE148" s="810"/>
      <c r="BF148" s="811"/>
      <c r="BG148" s="2"/>
    </row>
    <row r="149" spans="1:59" x14ac:dyDescent="0.15">
      <c r="A149" s="2"/>
      <c r="B149" s="809"/>
      <c r="C149" s="810"/>
      <c r="D149" s="810"/>
      <c r="E149" s="810"/>
      <c r="F149" s="810"/>
      <c r="G149" s="810"/>
      <c r="H149" s="810"/>
      <c r="I149" s="810"/>
      <c r="J149" s="810"/>
      <c r="K149" s="810"/>
      <c r="L149" s="810"/>
      <c r="M149" s="811"/>
      <c r="N149" s="2"/>
      <c r="O149" s="2"/>
      <c r="P149" s="809"/>
      <c r="Q149" s="810"/>
      <c r="R149" s="810"/>
      <c r="S149" s="810"/>
      <c r="T149" s="810"/>
      <c r="U149" s="810"/>
      <c r="V149" s="810"/>
      <c r="W149" s="810"/>
      <c r="X149" s="810"/>
      <c r="Y149" s="810"/>
      <c r="Z149" s="810"/>
      <c r="AA149" s="811"/>
      <c r="AB149" s="2"/>
      <c r="AC149" s="2"/>
      <c r="AD149" s="2"/>
      <c r="AE149" s="2"/>
      <c r="AF149" s="2"/>
      <c r="AG149" s="809"/>
      <c r="AH149" s="810"/>
      <c r="AI149" s="810"/>
      <c r="AJ149" s="810"/>
      <c r="AK149" s="810"/>
      <c r="AL149" s="810"/>
      <c r="AM149" s="810"/>
      <c r="AN149" s="810"/>
      <c r="AO149" s="810"/>
      <c r="AP149" s="810"/>
      <c r="AQ149" s="810"/>
      <c r="AR149" s="811"/>
      <c r="AS149" s="2"/>
      <c r="AT149" s="2"/>
      <c r="AU149" s="809"/>
      <c r="AV149" s="810"/>
      <c r="AW149" s="810"/>
      <c r="AX149" s="810"/>
      <c r="AY149" s="810"/>
      <c r="AZ149" s="810"/>
      <c r="BA149" s="810"/>
      <c r="BB149" s="810"/>
      <c r="BC149" s="810"/>
      <c r="BD149" s="810"/>
      <c r="BE149" s="810"/>
      <c r="BF149" s="811"/>
      <c r="BG149" s="2"/>
    </row>
    <row r="150" spans="1:59" x14ac:dyDescent="0.15">
      <c r="A150" s="2"/>
      <c r="B150" s="809"/>
      <c r="C150" s="810"/>
      <c r="D150" s="810"/>
      <c r="E150" s="810"/>
      <c r="F150" s="810"/>
      <c r="G150" s="810"/>
      <c r="H150" s="810"/>
      <c r="I150" s="810"/>
      <c r="J150" s="810"/>
      <c r="K150" s="810"/>
      <c r="L150" s="810"/>
      <c r="M150" s="811"/>
      <c r="N150" s="2"/>
      <c r="O150" s="2"/>
      <c r="P150" s="809"/>
      <c r="Q150" s="810"/>
      <c r="R150" s="810"/>
      <c r="S150" s="810"/>
      <c r="T150" s="810"/>
      <c r="U150" s="810"/>
      <c r="V150" s="810"/>
      <c r="W150" s="810"/>
      <c r="X150" s="810"/>
      <c r="Y150" s="810"/>
      <c r="Z150" s="810"/>
      <c r="AA150" s="811"/>
      <c r="AB150" s="2"/>
      <c r="AC150" s="2"/>
      <c r="AD150" s="2"/>
      <c r="AE150" s="2"/>
      <c r="AF150" s="2"/>
      <c r="AG150" s="809"/>
      <c r="AH150" s="810"/>
      <c r="AI150" s="810"/>
      <c r="AJ150" s="810"/>
      <c r="AK150" s="810"/>
      <c r="AL150" s="810"/>
      <c r="AM150" s="810"/>
      <c r="AN150" s="810"/>
      <c r="AO150" s="810"/>
      <c r="AP150" s="810"/>
      <c r="AQ150" s="810"/>
      <c r="AR150" s="811"/>
      <c r="AS150" s="2"/>
      <c r="AT150" s="2"/>
      <c r="AU150" s="809"/>
      <c r="AV150" s="810"/>
      <c r="AW150" s="810"/>
      <c r="AX150" s="810"/>
      <c r="AY150" s="810"/>
      <c r="AZ150" s="810"/>
      <c r="BA150" s="810"/>
      <c r="BB150" s="810"/>
      <c r="BC150" s="810"/>
      <c r="BD150" s="810"/>
      <c r="BE150" s="810"/>
      <c r="BF150" s="811"/>
      <c r="BG150" s="2"/>
    </row>
    <row r="151" spans="1:59" x14ac:dyDescent="0.15">
      <c r="A151" s="2"/>
      <c r="B151" s="809"/>
      <c r="C151" s="810"/>
      <c r="D151" s="810"/>
      <c r="E151" s="810"/>
      <c r="F151" s="810"/>
      <c r="G151" s="810"/>
      <c r="H151" s="810"/>
      <c r="I151" s="810"/>
      <c r="J151" s="810"/>
      <c r="K151" s="810"/>
      <c r="L151" s="810"/>
      <c r="M151" s="811"/>
      <c r="N151" s="2"/>
      <c r="O151" s="2"/>
      <c r="P151" s="809"/>
      <c r="Q151" s="810"/>
      <c r="R151" s="810"/>
      <c r="S151" s="810"/>
      <c r="T151" s="810"/>
      <c r="U151" s="810"/>
      <c r="V151" s="810"/>
      <c r="W151" s="810"/>
      <c r="X151" s="810"/>
      <c r="Y151" s="810"/>
      <c r="Z151" s="810"/>
      <c r="AA151" s="811"/>
      <c r="AB151" s="2"/>
      <c r="AC151" s="2"/>
      <c r="AD151" s="2"/>
      <c r="AE151" s="2"/>
      <c r="AF151" s="2"/>
      <c r="AG151" s="809"/>
      <c r="AH151" s="810"/>
      <c r="AI151" s="810"/>
      <c r="AJ151" s="810"/>
      <c r="AK151" s="810"/>
      <c r="AL151" s="810"/>
      <c r="AM151" s="810"/>
      <c r="AN151" s="810"/>
      <c r="AO151" s="810"/>
      <c r="AP151" s="810"/>
      <c r="AQ151" s="810"/>
      <c r="AR151" s="811"/>
      <c r="AS151" s="2"/>
      <c r="AT151" s="2"/>
      <c r="AU151" s="809"/>
      <c r="AV151" s="810"/>
      <c r="AW151" s="810"/>
      <c r="AX151" s="810"/>
      <c r="AY151" s="810"/>
      <c r="AZ151" s="810"/>
      <c r="BA151" s="810"/>
      <c r="BB151" s="810"/>
      <c r="BC151" s="810"/>
      <c r="BD151" s="810"/>
      <c r="BE151" s="810"/>
      <c r="BF151" s="811"/>
      <c r="BG151" s="2"/>
    </row>
    <row r="152" spans="1:59" x14ac:dyDescent="0.15">
      <c r="A152" s="2"/>
      <c r="B152" s="812"/>
      <c r="C152" s="813"/>
      <c r="D152" s="813"/>
      <c r="E152" s="813"/>
      <c r="F152" s="813"/>
      <c r="G152" s="813"/>
      <c r="H152" s="813"/>
      <c r="I152" s="813"/>
      <c r="J152" s="813"/>
      <c r="K152" s="813"/>
      <c r="L152" s="813"/>
      <c r="M152" s="814"/>
      <c r="N152" s="2"/>
      <c r="O152" s="2"/>
      <c r="P152" s="812"/>
      <c r="Q152" s="813"/>
      <c r="R152" s="813"/>
      <c r="S152" s="813"/>
      <c r="T152" s="813"/>
      <c r="U152" s="813"/>
      <c r="V152" s="813"/>
      <c r="W152" s="813"/>
      <c r="X152" s="813"/>
      <c r="Y152" s="813"/>
      <c r="Z152" s="813"/>
      <c r="AA152" s="814"/>
      <c r="AB152" s="2"/>
      <c r="AC152" s="2"/>
      <c r="AD152" s="2"/>
      <c r="AE152" s="2"/>
      <c r="AF152" s="2"/>
      <c r="AG152" s="812"/>
      <c r="AH152" s="813"/>
      <c r="AI152" s="813"/>
      <c r="AJ152" s="813"/>
      <c r="AK152" s="813"/>
      <c r="AL152" s="813"/>
      <c r="AM152" s="813"/>
      <c r="AN152" s="813"/>
      <c r="AO152" s="813"/>
      <c r="AP152" s="813"/>
      <c r="AQ152" s="813"/>
      <c r="AR152" s="814"/>
      <c r="AS152" s="2"/>
      <c r="AT152" s="2"/>
      <c r="AU152" s="812"/>
      <c r="AV152" s="813"/>
      <c r="AW152" s="813"/>
      <c r="AX152" s="813"/>
      <c r="AY152" s="813"/>
      <c r="AZ152" s="813"/>
      <c r="BA152" s="813"/>
      <c r="BB152" s="813"/>
      <c r="BC152" s="813"/>
      <c r="BD152" s="813"/>
      <c r="BE152" s="813"/>
      <c r="BF152" s="814"/>
      <c r="BG152" s="2"/>
    </row>
    <row r="153" spans="1:59" x14ac:dyDescent="0.15">
      <c r="A153" s="2"/>
      <c r="B153" s="2"/>
      <c r="C153" s="2"/>
      <c r="D153" s="807"/>
      <c r="E153" s="807"/>
      <c r="F153" s="807"/>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807"/>
      <c r="AJ153" s="807"/>
      <c r="AK153" s="807"/>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x14ac:dyDescent="0.15">
      <c r="A154" s="2"/>
      <c r="B154" s="2"/>
      <c r="C154" s="2"/>
      <c r="D154" s="431"/>
      <c r="E154" s="431"/>
      <c r="F154" s="431"/>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431"/>
      <c r="AJ154" s="431"/>
      <c r="AK154" s="431"/>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1:59" x14ac:dyDescent="0.15">
      <c r="A156" s="2"/>
      <c r="B156" s="9" t="s">
        <v>267</v>
      </c>
      <c r="C156" s="825" t="s">
        <v>318</v>
      </c>
      <c r="D156" s="825"/>
      <c r="E156" s="825"/>
      <c r="F156" s="825"/>
      <c r="G156" s="825"/>
      <c r="H156" s="825"/>
      <c r="I156" s="825"/>
      <c r="J156" s="825"/>
      <c r="K156" s="825"/>
      <c r="L156" s="825"/>
      <c r="M156" s="825"/>
      <c r="N156" s="825"/>
      <c r="O156" s="825"/>
      <c r="P156" s="825"/>
      <c r="Q156" s="825"/>
      <c r="R156" s="825"/>
      <c r="S156" s="825"/>
      <c r="T156" s="825"/>
      <c r="U156" s="825"/>
      <c r="V156" s="825"/>
      <c r="W156" s="825"/>
      <c r="X156" s="825"/>
      <c r="Y156" s="825"/>
      <c r="Z156" s="825"/>
      <c r="AA156" s="825"/>
      <c r="AB156" s="825"/>
      <c r="AC156" s="2"/>
      <c r="AD156" s="2"/>
      <c r="AE156" s="2"/>
      <c r="AF156" s="2"/>
      <c r="AG156" s="9" t="s">
        <v>267</v>
      </c>
      <c r="AH156" s="825" t="s">
        <v>272</v>
      </c>
      <c r="AI156" s="825"/>
      <c r="AJ156" s="825"/>
      <c r="AK156" s="825"/>
      <c r="AL156" s="825"/>
      <c r="AM156" s="825"/>
      <c r="AN156" s="825"/>
      <c r="AO156" s="825"/>
      <c r="AP156" s="825"/>
      <c r="AQ156" s="825"/>
      <c r="AR156" s="825"/>
      <c r="AS156" s="825"/>
      <c r="AT156" s="825"/>
      <c r="AU156" s="825"/>
      <c r="AV156" s="825"/>
      <c r="AW156" s="825"/>
      <c r="AX156" s="825"/>
      <c r="AY156" s="825"/>
      <c r="AZ156" s="825"/>
      <c r="BA156" s="825"/>
      <c r="BB156" s="825"/>
      <c r="BC156" s="825"/>
      <c r="BD156" s="825"/>
      <c r="BE156" s="825"/>
      <c r="BF156" s="825"/>
      <c r="BG156" s="825"/>
    </row>
    <row r="157" spans="1:59" x14ac:dyDescent="0.15">
      <c r="A157" s="2"/>
      <c r="B157" s="9"/>
      <c r="C157" s="825"/>
      <c r="D157" s="825"/>
      <c r="E157" s="825"/>
      <c r="F157" s="825"/>
      <c r="G157" s="825"/>
      <c r="H157" s="825"/>
      <c r="I157" s="825"/>
      <c r="J157" s="825"/>
      <c r="K157" s="825"/>
      <c r="L157" s="825"/>
      <c r="M157" s="825"/>
      <c r="N157" s="825"/>
      <c r="O157" s="825"/>
      <c r="P157" s="825"/>
      <c r="Q157" s="825"/>
      <c r="R157" s="825"/>
      <c r="S157" s="825"/>
      <c r="T157" s="825"/>
      <c r="U157" s="825"/>
      <c r="V157" s="825"/>
      <c r="W157" s="825"/>
      <c r="X157" s="825"/>
      <c r="Y157" s="825"/>
      <c r="Z157" s="825"/>
      <c r="AA157" s="825"/>
      <c r="AB157" s="825"/>
      <c r="AC157" s="2"/>
      <c r="AD157" s="2"/>
      <c r="AE157" s="2"/>
      <c r="AF157" s="2"/>
      <c r="AG157" s="9"/>
      <c r="AH157" s="825"/>
      <c r="AI157" s="825"/>
      <c r="AJ157" s="825"/>
      <c r="AK157" s="825"/>
      <c r="AL157" s="825"/>
      <c r="AM157" s="825"/>
      <c r="AN157" s="825"/>
      <c r="AO157" s="825"/>
      <c r="AP157" s="825"/>
      <c r="AQ157" s="825"/>
      <c r="AR157" s="825"/>
      <c r="AS157" s="825"/>
      <c r="AT157" s="825"/>
      <c r="AU157" s="825"/>
      <c r="AV157" s="825"/>
      <c r="AW157" s="825"/>
      <c r="AX157" s="825"/>
      <c r="AY157" s="825"/>
      <c r="AZ157" s="825"/>
      <c r="BA157" s="825"/>
      <c r="BB157" s="825"/>
      <c r="BC157" s="825"/>
      <c r="BD157" s="825"/>
      <c r="BE157" s="825"/>
      <c r="BF157" s="825"/>
      <c r="BG157" s="825"/>
    </row>
    <row r="158" spans="1:59"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59"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1:59"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9" spans="1:63" x14ac:dyDescent="0.15">
      <c r="A169" s="327" t="s">
        <v>273</v>
      </c>
      <c r="AH169" t="s">
        <v>273</v>
      </c>
    </row>
    <row r="172" spans="1:63" ht="17.25" x14ac:dyDescent="0.15">
      <c r="A172" s="621" t="s">
        <v>274</v>
      </c>
      <c r="B172" s="621"/>
      <c r="C172" s="621"/>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29"/>
      <c r="AH172" s="621" t="s">
        <v>274</v>
      </c>
      <c r="AI172" s="621"/>
      <c r="AJ172" s="621"/>
      <c r="AK172" s="621"/>
      <c r="AL172" s="621"/>
      <c r="AM172" s="621"/>
      <c r="AN172" s="621"/>
      <c r="AO172" s="621"/>
      <c r="AP172" s="621"/>
      <c r="AQ172" s="621"/>
      <c r="AR172" s="621"/>
      <c r="AS172" s="621"/>
      <c r="AT172" s="621"/>
      <c r="AU172" s="621"/>
      <c r="AV172" s="621"/>
      <c r="AW172" s="621"/>
      <c r="AX172" s="621"/>
      <c r="AY172" s="621"/>
      <c r="AZ172" s="621"/>
      <c r="BA172" s="621"/>
      <c r="BB172" s="621"/>
      <c r="BC172" s="621"/>
      <c r="BD172" s="621"/>
      <c r="BE172" s="621"/>
      <c r="BF172" s="621"/>
      <c r="BG172" s="621"/>
      <c r="BH172" s="621"/>
      <c r="BI172" s="621"/>
      <c r="BJ172" s="621"/>
      <c r="BK172" s="621"/>
    </row>
    <row r="173" spans="1:63" ht="17.25" x14ac:dyDescent="0.1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row>
    <row r="175" spans="1:63" x14ac:dyDescent="0.15">
      <c r="A175" s="2" t="s">
        <v>175</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t="s">
        <v>175</v>
      </c>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1:63" ht="18.75" customHeight="1" x14ac:dyDescent="0.15">
      <c r="A176" s="505" t="s">
        <v>176</v>
      </c>
      <c r="B176" s="506"/>
      <c r="C176" s="506"/>
      <c r="D176" s="506"/>
      <c r="E176" s="506"/>
      <c r="F176" s="506"/>
      <c r="G176" s="506"/>
      <c r="H176" s="506"/>
      <c r="I176" s="506"/>
      <c r="J176" s="506"/>
      <c r="K176" s="506"/>
      <c r="L176" s="506"/>
      <c r="M176" s="506"/>
      <c r="N176" s="505" t="s">
        <v>275</v>
      </c>
      <c r="O176" s="506"/>
      <c r="P176" s="506"/>
      <c r="Q176" s="506"/>
      <c r="R176" s="506"/>
      <c r="S176" s="506"/>
      <c r="T176" s="506"/>
      <c r="U176" s="506"/>
      <c r="V176" s="506"/>
      <c r="W176" s="506"/>
      <c r="X176" s="506"/>
      <c r="Y176" s="506"/>
      <c r="Z176" s="506"/>
      <c r="AA176" s="506"/>
      <c r="AB176" s="506"/>
      <c r="AC176" s="507"/>
      <c r="AD176" s="30"/>
      <c r="AE176" s="2"/>
      <c r="AF176" s="2"/>
      <c r="AG176" s="2"/>
      <c r="AH176" s="505" t="s">
        <v>176</v>
      </c>
      <c r="AI176" s="506"/>
      <c r="AJ176" s="506"/>
      <c r="AK176" s="506"/>
      <c r="AL176" s="506"/>
      <c r="AM176" s="506"/>
      <c r="AN176" s="506"/>
      <c r="AO176" s="506"/>
      <c r="AP176" s="506"/>
      <c r="AQ176" s="506"/>
      <c r="AR176" s="506"/>
      <c r="AS176" s="506"/>
      <c r="AT176" s="506"/>
      <c r="AU176" s="507"/>
      <c r="AV176" s="505" t="s">
        <v>275</v>
      </c>
      <c r="AW176" s="506"/>
      <c r="AX176" s="506"/>
      <c r="AY176" s="506"/>
      <c r="AZ176" s="506"/>
      <c r="BA176" s="506"/>
      <c r="BB176" s="506"/>
      <c r="BC176" s="506"/>
      <c r="BD176" s="506"/>
      <c r="BE176" s="506"/>
      <c r="BF176" s="506"/>
      <c r="BG176" s="506"/>
      <c r="BH176" s="506"/>
      <c r="BI176" s="506"/>
      <c r="BJ176" s="506"/>
      <c r="BK176" s="507"/>
    </row>
    <row r="177" spans="1:63" ht="17.25" customHeight="1" x14ac:dyDescent="0.15">
      <c r="A177" s="31"/>
      <c r="B177" s="32"/>
      <c r="C177" s="32"/>
      <c r="D177" s="32"/>
      <c r="E177" s="32"/>
      <c r="F177" s="32"/>
      <c r="G177" s="32"/>
      <c r="H177" s="32"/>
      <c r="I177" s="32"/>
      <c r="J177" s="32"/>
      <c r="K177" s="32"/>
      <c r="L177" s="32"/>
      <c r="M177" s="32"/>
      <c r="N177" s="31"/>
      <c r="O177" s="32"/>
      <c r="P177" s="32"/>
      <c r="Q177" s="32"/>
      <c r="R177" s="32"/>
      <c r="S177" s="32"/>
      <c r="T177" s="32"/>
      <c r="U177" s="32"/>
      <c r="V177" s="32"/>
      <c r="W177" s="32"/>
      <c r="X177" s="32"/>
      <c r="Y177" s="32"/>
      <c r="Z177" s="32"/>
      <c r="AA177" s="32"/>
      <c r="AB177" s="32"/>
      <c r="AC177" s="33"/>
      <c r="AD177" s="34"/>
      <c r="AE177" s="2"/>
      <c r="AF177" s="2"/>
      <c r="AG177" s="2"/>
      <c r="AH177" s="31"/>
      <c r="AI177" s="32"/>
      <c r="AJ177" s="32"/>
      <c r="AK177" s="32"/>
      <c r="AL177" s="32"/>
      <c r="AM177" s="32"/>
      <c r="AN177" s="32"/>
      <c r="AO177" s="32"/>
      <c r="AP177" s="32"/>
      <c r="AQ177" s="32"/>
      <c r="AR177" s="32"/>
      <c r="AS177" s="32"/>
      <c r="AT177" s="32"/>
      <c r="AU177" s="33"/>
      <c r="AV177" s="31"/>
      <c r="AW177" s="32"/>
      <c r="AX177" s="32"/>
      <c r="AY177" s="32"/>
      <c r="AZ177" s="32"/>
      <c r="BA177" s="32"/>
      <c r="BB177" s="32"/>
      <c r="BC177" s="32"/>
      <c r="BD177" s="32"/>
      <c r="BE177" s="32"/>
      <c r="BF177" s="32"/>
      <c r="BG177" s="32"/>
      <c r="BH177" s="32"/>
      <c r="BI177" s="32"/>
      <c r="BJ177" s="32"/>
      <c r="BK177" s="33"/>
    </row>
    <row r="178" spans="1:63" ht="17.25" customHeight="1" x14ac:dyDescent="0.15">
      <c r="A178" s="35"/>
      <c r="B178" s="34" t="s">
        <v>276</v>
      </c>
      <c r="C178" s="34"/>
      <c r="D178" s="34"/>
      <c r="E178" s="34"/>
      <c r="F178" s="34"/>
      <c r="G178" s="34"/>
      <c r="H178" s="34"/>
      <c r="I178" s="34"/>
      <c r="J178" s="34"/>
      <c r="K178" s="34"/>
      <c r="L178" s="34"/>
      <c r="M178" s="34"/>
      <c r="N178" s="35"/>
      <c r="O178" s="34"/>
      <c r="P178" s="34"/>
      <c r="Q178" s="34"/>
      <c r="R178" s="34"/>
      <c r="S178" s="34"/>
      <c r="T178" s="2"/>
      <c r="U178" s="2"/>
      <c r="V178" s="826">
        <f>R203</f>
        <v>0</v>
      </c>
      <c r="W178" s="826"/>
      <c r="X178" s="826"/>
      <c r="Y178" s="826"/>
      <c r="Z178" s="826"/>
      <c r="AA178" s="826"/>
      <c r="AB178" s="34" t="s">
        <v>92</v>
      </c>
      <c r="AC178" s="36"/>
      <c r="AD178" s="34"/>
      <c r="AE178" s="2"/>
      <c r="AF178" s="2"/>
      <c r="AG178" s="2"/>
      <c r="AH178" s="35"/>
      <c r="AI178" s="2" t="s">
        <v>276</v>
      </c>
      <c r="AJ178" s="2"/>
      <c r="AK178" s="2"/>
      <c r="AL178" s="2"/>
      <c r="AM178" s="2"/>
      <c r="AN178" s="2"/>
      <c r="AO178" s="2"/>
      <c r="AP178" s="2"/>
      <c r="AQ178" s="2"/>
      <c r="AR178" s="2"/>
      <c r="AS178" s="2"/>
      <c r="AT178" s="2"/>
      <c r="AU178" s="36"/>
      <c r="AV178" s="35"/>
      <c r="AW178" s="2"/>
      <c r="AX178" s="2"/>
      <c r="AY178" s="2"/>
      <c r="AZ178" s="2"/>
      <c r="BA178" s="2"/>
      <c r="BB178" s="2"/>
      <c r="BC178" s="2"/>
      <c r="BD178" s="703">
        <f>AZ203</f>
        <v>415000</v>
      </c>
      <c r="BE178" s="703"/>
      <c r="BF178" s="703"/>
      <c r="BG178" s="703"/>
      <c r="BH178" s="703"/>
      <c r="BI178" s="703"/>
      <c r="BJ178" s="2" t="s">
        <v>92</v>
      </c>
      <c r="BK178" s="36"/>
    </row>
    <row r="179" spans="1:63" ht="17.25" customHeight="1" x14ac:dyDescent="0.15">
      <c r="A179" s="35"/>
      <c r="B179" s="34"/>
      <c r="C179" s="37"/>
      <c r="D179" s="34"/>
      <c r="E179" s="34"/>
      <c r="F179" s="34"/>
      <c r="G179" s="34"/>
      <c r="H179" s="34"/>
      <c r="I179" s="34"/>
      <c r="J179" s="34"/>
      <c r="K179" s="34"/>
      <c r="L179" s="34"/>
      <c r="M179" s="34"/>
      <c r="N179" s="35"/>
      <c r="O179" s="34"/>
      <c r="P179" s="34"/>
      <c r="Q179" s="34"/>
      <c r="R179" s="34"/>
      <c r="S179" s="34"/>
      <c r="T179" s="34"/>
      <c r="U179" s="34"/>
      <c r="V179" s="331"/>
      <c r="W179" s="331"/>
      <c r="X179" s="331"/>
      <c r="Y179" s="331"/>
      <c r="Z179" s="332"/>
      <c r="AA179" s="331"/>
      <c r="AB179" s="34"/>
      <c r="AC179" s="36"/>
      <c r="AD179" s="34"/>
      <c r="AE179" s="2"/>
      <c r="AF179" s="2"/>
      <c r="AG179" s="2"/>
      <c r="AH179" s="35"/>
      <c r="AI179" s="2"/>
      <c r="AJ179" s="247"/>
      <c r="AK179" s="2"/>
      <c r="AL179" s="2"/>
      <c r="AM179" s="2"/>
      <c r="AN179" s="2"/>
      <c r="AO179" s="2"/>
      <c r="AP179" s="2"/>
      <c r="AQ179" s="2"/>
      <c r="AR179" s="2"/>
      <c r="AS179" s="2"/>
      <c r="AT179" s="2"/>
      <c r="AU179" s="36"/>
      <c r="AV179" s="35"/>
      <c r="AW179" s="2"/>
      <c r="AX179" s="2"/>
      <c r="AY179" s="2"/>
      <c r="AZ179" s="2"/>
      <c r="BA179" s="2"/>
      <c r="BB179" s="2"/>
      <c r="BC179" s="2"/>
      <c r="BD179" s="82"/>
      <c r="BE179" s="82"/>
      <c r="BF179" s="82"/>
      <c r="BG179" s="82"/>
      <c r="BH179" s="83"/>
      <c r="BI179" s="82"/>
      <c r="BJ179" s="2"/>
      <c r="BK179" s="36"/>
    </row>
    <row r="180" spans="1:63" ht="17.25" customHeight="1" x14ac:dyDescent="0.15">
      <c r="A180" s="35"/>
      <c r="B180" s="34" t="s">
        <v>179</v>
      </c>
      <c r="C180" s="34"/>
      <c r="D180" s="34"/>
      <c r="E180" s="34"/>
      <c r="F180" s="34"/>
      <c r="G180" s="34"/>
      <c r="H180" s="34"/>
      <c r="I180" s="34"/>
      <c r="J180" s="34"/>
      <c r="K180" s="34"/>
      <c r="L180" s="34"/>
      <c r="M180" s="34"/>
      <c r="N180" s="35"/>
      <c r="O180" s="34"/>
      <c r="P180" s="34"/>
      <c r="Q180" s="34"/>
      <c r="R180" s="34"/>
      <c r="S180" s="34"/>
      <c r="T180" s="38"/>
      <c r="U180" s="38"/>
      <c r="V180" s="826">
        <f>V184-V178</f>
        <v>0</v>
      </c>
      <c r="W180" s="826"/>
      <c r="X180" s="826"/>
      <c r="Y180" s="826"/>
      <c r="Z180" s="826"/>
      <c r="AA180" s="826"/>
      <c r="AB180" s="34" t="s">
        <v>92</v>
      </c>
      <c r="AC180" s="36"/>
      <c r="AD180" s="34"/>
      <c r="AE180" s="2"/>
      <c r="AF180" s="2"/>
      <c r="AG180" s="2"/>
      <c r="AH180" s="35"/>
      <c r="AI180" s="2" t="s">
        <v>179</v>
      </c>
      <c r="AJ180" s="2"/>
      <c r="AK180" s="2"/>
      <c r="AL180" s="2"/>
      <c r="AM180" s="2"/>
      <c r="AN180" s="2"/>
      <c r="AO180" s="2"/>
      <c r="AP180" s="2"/>
      <c r="AQ180" s="2"/>
      <c r="AR180" s="2"/>
      <c r="AS180" s="2"/>
      <c r="AT180" s="2"/>
      <c r="AU180" s="36"/>
      <c r="AV180" s="35"/>
      <c r="AW180" s="2"/>
      <c r="AX180" s="2"/>
      <c r="AY180" s="2"/>
      <c r="AZ180" s="2"/>
      <c r="BA180" s="2"/>
      <c r="BB180" s="2"/>
      <c r="BC180" s="2"/>
      <c r="BD180" s="703">
        <f>BD184-BD178</f>
        <v>707000</v>
      </c>
      <c r="BE180" s="703"/>
      <c r="BF180" s="703"/>
      <c r="BG180" s="703"/>
      <c r="BH180" s="703"/>
      <c r="BI180" s="703"/>
      <c r="BJ180" s="2" t="s">
        <v>92</v>
      </c>
      <c r="BK180" s="36"/>
    </row>
    <row r="181" spans="1:63" ht="17.25" customHeight="1" x14ac:dyDescent="0.15">
      <c r="A181" s="35"/>
      <c r="B181" s="34"/>
      <c r="C181" s="37"/>
      <c r="D181" s="34"/>
      <c r="E181" s="34"/>
      <c r="F181" s="34"/>
      <c r="G181" s="34"/>
      <c r="H181" s="34"/>
      <c r="I181" s="34"/>
      <c r="J181" s="34"/>
      <c r="K181" s="34"/>
      <c r="L181" s="34"/>
      <c r="M181" s="34"/>
      <c r="N181" s="35"/>
      <c r="O181" s="34"/>
      <c r="P181" s="34"/>
      <c r="Q181" s="34"/>
      <c r="R181" s="34"/>
      <c r="S181" s="34"/>
      <c r="T181" s="39"/>
      <c r="U181" s="39"/>
      <c r="V181" s="331"/>
      <c r="W181" s="331"/>
      <c r="X181" s="331"/>
      <c r="Y181" s="331"/>
      <c r="Z181" s="332"/>
      <c r="AA181" s="331"/>
      <c r="AB181" s="34"/>
      <c r="AC181" s="36"/>
      <c r="AD181" s="34"/>
      <c r="AE181" s="2"/>
      <c r="AF181" s="2"/>
      <c r="AG181" s="2"/>
      <c r="AH181" s="35"/>
      <c r="AI181" s="2"/>
      <c r="AJ181" s="247"/>
      <c r="AK181" s="2"/>
      <c r="AL181" s="2"/>
      <c r="AM181" s="2"/>
      <c r="AN181" s="2"/>
      <c r="AO181" s="2"/>
      <c r="AP181" s="2"/>
      <c r="AQ181" s="2"/>
      <c r="AR181" s="2"/>
      <c r="AS181" s="2"/>
      <c r="AT181" s="2"/>
      <c r="AU181" s="36"/>
      <c r="AV181" s="35"/>
      <c r="AW181" s="2"/>
      <c r="AX181" s="2"/>
      <c r="AY181" s="2"/>
      <c r="AZ181" s="2"/>
      <c r="BA181" s="2"/>
      <c r="BB181" s="2"/>
      <c r="BC181" s="2"/>
      <c r="BD181" s="82"/>
      <c r="BE181" s="82"/>
      <c r="BF181" s="82"/>
      <c r="BG181" s="82"/>
      <c r="BH181" s="83"/>
      <c r="BI181" s="82"/>
      <c r="BJ181" s="2"/>
      <c r="BK181" s="36"/>
    </row>
    <row r="182" spans="1:63" ht="17.25" customHeight="1" x14ac:dyDescent="0.15">
      <c r="A182" s="35"/>
      <c r="B182" s="34" t="s">
        <v>180</v>
      </c>
      <c r="C182" s="34"/>
      <c r="D182" s="34"/>
      <c r="E182" s="34"/>
      <c r="F182" s="34"/>
      <c r="G182" s="34"/>
      <c r="H182" s="34"/>
      <c r="I182" s="34"/>
      <c r="J182" s="34"/>
      <c r="K182" s="34"/>
      <c r="L182" s="34"/>
      <c r="M182" s="34"/>
      <c r="N182" s="35"/>
      <c r="O182" s="34"/>
      <c r="P182" s="34"/>
      <c r="Q182" s="34"/>
      <c r="R182" s="34"/>
      <c r="S182" s="34"/>
      <c r="T182" s="38"/>
      <c r="U182" s="38"/>
      <c r="V182" s="826"/>
      <c r="W182" s="826"/>
      <c r="X182" s="826"/>
      <c r="Y182" s="826"/>
      <c r="Z182" s="826"/>
      <c r="AA182" s="826"/>
      <c r="AB182" s="34" t="s">
        <v>92</v>
      </c>
      <c r="AC182" s="36"/>
      <c r="AD182" s="34"/>
      <c r="AE182" s="2"/>
      <c r="AF182" s="2"/>
      <c r="AG182" s="2"/>
      <c r="AH182" s="35"/>
      <c r="AI182" s="2" t="s">
        <v>180</v>
      </c>
      <c r="AJ182" s="2"/>
      <c r="AK182" s="2"/>
      <c r="AL182" s="2"/>
      <c r="AM182" s="2"/>
      <c r="AN182" s="2"/>
      <c r="AO182" s="2"/>
      <c r="AP182" s="2"/>
      <c r="AQ182" s="2"/>
      <c r="AR182" s="2"/>
      <c r="AS182" s="2"/>
      <c r="AT182" s="2"/>
      <c r="AU182" s="36"/>
      <c r="AV182" s="35"/>
      <c r="AW182" s="2"/>
      <c r="AX182" s="2"/>
      <c r="AY182" s="2"/>
      <c r="AZ182" s="2"/>
      <c r="BA182" s="2"/>
      <c r="BB182" s="2"/>
      <c r="BC182" s="2"/>
      <c r="BD182" s="703"/>
      <c r="BE182" s="703"/>
      <c r="BF182" s="703"/>
      <c r="BG182" s="703"/>
      <c r="BH182" s="703"/>
      <c r="BI182" s="703"/>
      <c r="BJ182" s="2" t="s">
        <v>92</v>
      </c>
      <c r="BK182" s="36"/>
    </row>
    <row r="183" spans="1:63" ht="17.25" customHeight="1" x14ac:dyDescent="0.15">
      <c r="A183" s="35"/>
      <c r="B183" s="34"/>
      <c r="C183" s="34"/>
      <c r="D183" s="34"/>
      <c r="E183" s="34"/>
      <c r="F183" s="34"/>
      <c r="G183" s="34"/>
      <c r="H183" s="34"/>
      <c r="I183" s="34"/>
      <c r="J183" s="34"/>
      <c r="K183" s="34"/>
      <c r="L183" s="34"/>
      <c r="M183" s="34"/>
      <c r="N183" s="35"/>
      <c r="O183" s="34"/>
      <c r="P183" s="34"/>
      <c r="Q183" s="34"/>
      <c r="R183" s="34"/>
      <c r="S183" s="34"/>
      <c r="T183" s="39"/>
      <c r="U183" s="39"/>
      <c r="V183" s="331"/>
      <c r="W183" s="331"/>
      <c r="X183" s="331"/>
      <c r="Y183" s="331"/>
      <c r="Z183" s="332"/>
      <c r="AA183" s="331"/>
      <c r="AB183" s="34"/>
      <c r="AC183" s="36"/>
      <c r="AD183" s="34"/>
      <c r="AE183" s="2"/>
      <c r="AF183" s="2"/>
      <c r="AG183" s="2"/>
      <c r="AH183" s="35"/>
      <c r="AI183" s="2"/>
      <c r="AJ183" s="2"/>
      <c r="AK183" s="2"/>
      <c r="AL183" s="2"/>
      <c r="AM183" s="2"/>
      <c r="AN183" s="2"/>
      <c r="AO183" s="2"/>
      <c r="AP183" s="2"/>
      <c r="AQ183" s="2"/>
      <c r="AR183" s="2"/>
      <c r="AS183" s="2"/>
      <c r="AT183" s="2"/>
      <c r="AU183" s="36"/>
      <c r="AV183" s="35"/>
      <c r="AW183" s="2"/>
      <c r="AX183" s="2"/>
      <c r="AY183" s="2"/>
      <c r="AZ183" s="2"/>
      <c r="BA183" s="2"/>
      <c r="BB183" s="2"/>
      <c r="BC183" s="2"/>
      <c r="BD183" s="82"/>
      <c r="BE183" s="82"/>
      <c r="BF183" s="82"/>
      <c r="BG183" s="82"/>
      <c r="BH183" s="83"/>
      <c r="BI183" s="82"/>
      <c r="BJ183" s="2"/>
      <c r="BK183" s="36"/>
    </row>
    <row r="184" spans="1:63" ht="17.25" customHeight="1" x14ac:dyDescent="0.15">
      <c r="A184" s="35"/>
      <c r="B184" s="34"/>
      <c r="C184" s="34"/>
      <c r="D184" s="34"/>
      <c r="E184" s="34"/>
      <c r="F184" s="34"/>
      <c r="G184" s="34" t="s">
        <v>170</v>
      </c>
      <c r="H184" s="2"/>
      <c r="I184" s="34"/>
      <c r="J184" s="34"/>
      <c r="K184" s="34"/>
      <c r="L184" s="34"/>
      <c r="M184" s="34"/>
      <c r="N184" s="35"/>
      <c r="O184" s="34"/>
      <c r="P184" s="34"/>
      <c r="Q184" s="34"/>
      <c r="R184" s="34"/>
      <c r="S184" s="34"/>
      <c r="T184" s="38"/>
      <c r="U184" s="38"/>
      <c r="V184" s="826">
        <f>Y200</f>
        <v>0</v>
      </c>
      <c r="W184" s="826"/>
      <c r="X184" s="826"/>
      <c r="Y184" s="826"/>
      <c r="Z184" s="826"/>
      <c r="AA184" s="826"/>
      <c r="AB184" s="34" t="s">
        <v>92</v>
      </c>
      <c r="AC184" s="36"/>
      <c r="AD184" s="34"/>
      <c r="AE184" s="2"/>
      <c r="AF184" s="2"/>
      <c r="AG184" s="2"/>
      <c r="AH184" s="35"/>
      <c r="AI184" s="2"/>
      <c r="AJ184" s="2"/>
      <c r="AK184" s="2"/>
      <c r="AL184" s="2"/>
      <c r="AM184" s="2"/>
      <c r="AN184" s="2" t="s">
        <v>170</v>
      </c>
      <c r="AO184" s="2"/>
      <c r="AP184" s="2"/>
      <c r="AQ184" s="2"/>
      <c r="AR184" s="2"/>
      <c r="AS184" s="2"/>
      <c r="AT184" s="2"/>
      <c r="AU184" s="36"/>
      <c r="AV184" s="35"/>
      <c r="AW184" s="2"/>
      <c r="AX184" s="2"/>
      <c r="AY184" s="2"/>
      <c r="AZ184" s="2"/>
      <c r="BA184" s="2"/>
      <c r="BB184" s="2"/>
      <c r="BC184" s="2"/>
      <c r="BD184" s="703">
        <f>BG200</f>
        <v>1122000</v>
      </c>
      <c r="BE184" s="703"/>
      <c r="BF184" s="703"/>
      <c r="BG184" s="703"/>
      <c r="BH184" s="703"/>
      <c r="BI184" s="703"/>
      <c r="BJ184" s="2" t="s">
        <v>92</v>
      </c>
      <c r="BK184" s="36"/>
    </row>
    <row r="185" spans="1:63" ht="17.25" customHeight="1" x14ac:dyDescent="0.15">
      <c r="A185" s="40"/>
      <c r="B185" s="41"/>
      <c r="C185" s="41"/>
      <c r="D185" s="41"/>
      <c r="E185" s="41"/>
      <c r="F185" s="41"/>
      <c r="G185" s="42" t="s">
        <v>181</v>
      </c>
      <c r="H185" s="333"/>
      <c r="I185" s="41"/>
      <c r="J185" s="41"/>
      <c r="K185" s="41"/>
      <c r="L185" s="41"/>
      <c r="M185" s="41"/>
      <c r="N185" s="40"/>
      <c r="O185" s="41"/>
      <c r="P185" s="41"/>
      <c r="Q185" s="41"/>
      <c r="R185" s="41"/>
      <c r="S185" s="41"/>
      <c r="T185" s="41"/>
      <c r="U185" s="41"/>
      <c r="V185" s="41"/>
      <c r="W185" s="41"/>
      <c r="X185" s="41"/>
      <c r="Y185" s="41"/>
      <c r="Z185" s="41"/>
      <c r="AA185" s="41"/>
      <c r="AB185" s="41"/>
      <c r="AC185" s="43"/>
      <c r="AD185" s="34"/>
      <c r="AE185" s="2"/>
      <c r="AF185" s="2"/>
      <c r="AG185" s="2"/>
      <c r="AH185" s="40"/>
      <c r="AI185" s="41"/>
      <c r="AJ185" s="41"/>
      <c r="AK185" s="41"/>
      <c r="AL185" s="41"/>
      <c r="AM185" s="41"/>
      <c r="AN185" s="41"/>
      <c r="AO185" s="42" t="s">
        <v>181</v>
      </c>
      <c r="AP185" s="41"/>
      <c r="AQ185" s="41"/>
      <c r="AR185" s="41"/>
      <c r="AS185" s="41"/>
      <c r="AT185" s="41"/>
      <c r="AU185" s="43"/>
      <c r="AV185" s="40"/>
      <c r="AW185" s="41"/>
      <c r="AX185" s="41"/>
      <c r="AY185" s="41"/>
      <c r="AZ185" s="41"/>
      <c r="BA185" s="41"/>
      <c r="BB185" s="41"/>
      <c r="BC185" s="41"/>
      <c r="BD185" s="41"/>
      <c r="BE185" s="41"/>
      <c r="BF185" s="41"/>
      <c r="BG185" s="41"/>
      <c r="BH185" s="41"/>
      <c r="BI185" s="41"/>
      <c r="BJ185" s="41"/>
      <c r="BK185" s="43"/>
    </row>
    <row r="186" spans="1:63" ht="20.100000000000001"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3" ht="15" customHeight="1" x14ac:dyDescent="0.15">
      <c r="A187" s="2" t="s">
        <v>182</v>
      </c>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t="s">
        <v>182</v>
      </c>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1:63" ht="20.100000000000001" customHeight="1" x14ac:dyDescent="0.15">
      <c r="A188" s="2">
        <v>2</v>
      </c>
      <c r="B188" s="2" t="s">
        <v>183</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v>2</v>
      </c>
      <c r="AI188" s="2" t="s">
        <v>183</v>
      </c>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1:63" ht="33" customHeight="1" x14ac:dyDescent="0.15">
      <c r="A189" s="498" t="s">
        <v>184</v>
      </c>
      <c r="B189" s="499"/>
      <c r="C189" s="499"/>
      <c r="D189" s="499"/>
      <c r="E189" s="499"/>
      <c r="F189" s="499"/>
      <c r="G189" s="499"/>
      <c r="H189" s="499"/>
      <c r="I189" s="499"/>
      <c r="J189" s="499"/>
      <c r="K189" s="835" t="s">
        <v>277</v>
      </c>
      <c r="L189" s="836"/>
      <c r="M189" s="836"/>
      <c r="N189" s="836"/>
      <c r="O189" s="836"/>
      <c r="P189" s="836"/>
      <c r="Q189" s="835" t="s">
        <v>278</v>
      </c>
      <c r="R189" s="836"/>
      <c r="S189" s="836"/>
      <c r="T189" s="836"/>
      <c r="U189" s="836"/>
      <c r="V189" s="836"/>
      <c r="W189" s="835" t="s">
        <v>279</v>
      </c>
      <c r="X189" s="836"/>
      <c r="Y189" s="836"/>
      <c r="Z189" s="836"/>
      <c r="AA189" s="836"/>
      <c r="AB189" s="836"/>
      <c r="AC189" s="836"/>
      <c r="AD189" s="44"/>
      <c r="AE189" s="2"/>
      <c r="AF189" s="2"/>
      <c r="AG189" s="2"/>
      <c r="AH189" s="223" t="s">
        <v>184</v>
      </c>
      <c r="AI189" s="224"/>
      <c r="AJ189" s="224"/>
      <c r="AK189" s="224"/>
      <c r="AL189" s="224"/>
      <c r="AM189" s="224"/>
      <c r="AN189" s="224"/>
      <c r="AO189" s="224"/>
      <c r="AP189" s="224"/>
      <c r="AQ189" s="224"/>
      <c r="AR189" s="224"/>
      <c r="AS189" s="659" t="s">
        <v>277</v>
      </c>
      <c r="AT189" s="660"/>
      <c r="AU189" s="660"/>
      <c r="AV189" s="660"/>
      <c r="AW189" s="660"/>
      <c r="AX189" s="661"/>
      <c r="AY189" s="659" t="s">
        <v>278</v>
      </c>
      <c r="AZ189" s="660"/>
      <c r="BA189" s="660"/>
      <c r="BB189" s="660"/>
      <c r="BC189" s="660"/>
      <c r="BD189" s="661"/>
      <c r="BE189" s="659" t="s">
        <v>279</v>
      </c>
      <c r="BF189" s="660"/>
      <c r="BG189" s="660"/>
      <c r="BH189" s="660"/>
      <c r="BI189" s="660"/>
      <c r="BJ189" s="660"/>
      <c r="BK189" s="661"/>
    </row>
    <row r="190" spans="1:63" ht="20.100000000000001" customHeight="1" x14ac:dyDescent="0.15">
      <c r="A190" s="827" t="s">
        <v>156</v>
      </c>
      <c r="B190" s="828"/>
      <c r="C190" s="828"/>
      <c r="D190" s="828"/>
      <c r="E190" s="828"/>
      <c r="F190" s="828"/>
      <c r="G190" s="828"/>
      <c r="H190" s="828"/>
      <c r="I190" s="828"/>
      <c r="J190" s="828"/>
      <c r="K190" s="334"/>
      <c r="L190" s="335"/>
      <c r="M190" s="335"/>
      <c r="N190" s="335"/>
      <c r="O190" s="46"/>
      <c r="P190" s="47"/>
      <c r="Q190" s="45"/>
      <c r="R190" s="336"/>
      <c r="S190" s="336"/>
      <c r="T190" s="336"/>
      <c r="U190" s="46"/>
      <c r="V190" s="47"/>
      <c r="W190" s="337" t="s">
        <v>187</v>
      </c>
      <c r="X190" s="89"/>
      <c r="Y190" s="831"/>
      <c r="Z190" s="831"/>
      <c r="AA190" s="831"/>
      <c r="AB190" s="338" t="s">
        <v>188</v>
      </c>
      <c r="AC190" s="339"/>
      <c r="AD190" s="2"/>
      <c r="AE190" s="7"/>
      <c r="AF190" s="7"/>
      <c r="AG190" s="2"/>
      <c r="AH190" s="672" t="s">
        <v>156</v>
      </c>
      <c r="AI190" s="673"/>
      <c r="AJ190" s="673"/>
      <c r="AK190" s="673"/>
      <c r="AL190" s="673"/>
      <c r="AM190" s="673"/>
      <c r="AN190" s="673"/>
      <c r="AO190" s="673"/>
      <c r="AP190" s="673"/>
      <c r="AQ190" s="673"/>
      <c r="AR190" s="249"/>
      <c r="AS190" s="250"/>
      <c r="AT190" s="251"/>
      <c r="AU190" s="251"/>
      <c r="AV190" s="251"/>
      <c r="AW190" s="251"/>
      <c r="AX190" s="252"/>
      <c r="AY190" s="250"/>
      <c r="AZ190" s="251"/>
      <c r="BA190" s="251"/>
      <c r="BB190" s="251"/>
      <c r="BC190" s="251"/>
      <c r="BD190" s="252"/>
      <c r="BE190" s="253" t="s">
        <v>187</v>
      </c>
      <c r="BF190" s="274"/>
      <c r="BG190" s="832">
        <v>110000</v>
      </c>
      <c r="BH190" s="832"/>
      <c r="BI190" s="832"/>
      <c r="BJ190" s="289" t="s">
        <v>188</v>
      </c>
      <c r="BK190" s="254"/>
    </row>
    <row r="191" spans="1:63" ht="20.100000000000001" customHeight="1" x14ac:dyDescent="0.15">
      <c r="A191" s="829"/>
      <c r="B191" s="830"/>
      <c r="C191" s="830"/>
      <c r="D191" s="830"/>
      <c r="E191" s="830"/>
      <c r="F191" s="830"/>
      <c r="G191" s="830"/>
      <c r="H191" s="830"/>
      <c r="I191" s="830"/>
      <c r="J191" s="830"/>
      <c r="K191" s="340"/>
      <c r="L191" s="833">
        <f>申請書!O210</f>
        <v>0</v>
      </c>
      <c r="M191" s="833"/>
      <c r="N191" s="833"/>
      <c r="O191" s="52" t="s">
        <v>92</v>
      </c>
      <c r="P191" s="53"/>
      <c r="Q191" s="51"/>
      <c r="R191" s="833">
        <f>ROUNDDOWN(Y191/2,0)</f>
        <v>0</v>
      </c>
      <c r="S191" s="833"/>
      <c r="T191" s="833"/>
      <c r="U191" s="52" t="s">
        <v>92</v>
      </c>
      <c r="V191" s="53"/>
      <c r="W191" s="341"/>
      <c r="X191" s="341"/>
      <c r="Y191" s="833">
        <f>INT(Y190*100/110)</f>
        <v>0</v>
      </c>
      <c r="Z191" s="833"/>
      <c r="AA191" s="833"/>
      <c r="AB191" s="342" t="s">
        <v>92</v>
      </c>
      <c r="AC191" s="53"/>
      <c r="AD191" s="2"/>
      <c r="AE191" s="7"/>
      <c r="AF191" s="7"/>
      <c r="AG191" s="2"/>
      <c r="AH191" s="674"/>
      <c r="AI191" s="675"/>
      <c r="AJ191" s="675"/>
      <c r="AK191" s="675"/>
      <c r="AL191" s="675"/>
      <c r="AM191" s="675"/>
      <c r="AN191" s="675"/>
      <c r="AO191" s="675"/>
      <c r="AP191" s="675"/>
      <c r="AQ191" s="675"/>
      <c r="AR191" s="256"/>
      <c r="AS191" s="40"/>
      <c r="AT191" s="834">
        <v>50000</v>
      </c>
      <c r="AU191" s="834"/>
      <c r="AV191" s="834"/>
      <c r="AW191" s="257" t="s">
        <v>92</v>
      </c>
      <c r="AX191" s="43"/>
      <c r="AY191" s="40"/>
      <c r="AZ191" s="834">
        <f>INT(BG191/2)</f>
        <v>50000</v>
      </c>
      <c r="BA191" s="834"/>
      <c r="BB191" s="834"/>
      <c r="BC191" s="257" t="s">
        <v>92</v>
      </c>
      <c r="BD191" s="43"/>
      <c r="BE191" s="276"/>
      <c r="BF191" s="276"/>
      <c r="BG191" s="837">
        <f>INT(BG190*100/110)</f>
        <v>100000</v>
      </c>
      <c r="BH191" s="837"/>
      <c r="BI191" s="837"/>
      <c r="BJ191" s="290" t="s">
        <v>92</v>
      </c>
      <c r="BK191" s="277"/>
    </row>
    <row r="192" spans="1:63" ht="20.100000000000001" customHeight="1" x14ac:dyDescent="0.15">
      <c r="A192" s="838" t="s">
        <v>322</v>
      </c>
      <c r="B192" s="839"/>
      <c r="C192" s="839"/>
      <c r="D192" s="839"/>
      <c r="E192" s="839"/>
      <c r="F192" s="839"/>
      <c r="G192" s="839"/>
      <c r="H192" s="839"/>
      <c r="I192" s="839"/>
      <c r="J192" s="839"/>
      <c r="K192" s="334"/>
      <c r="L192" s="336"/>
      <c r="M192" s="336"/>
      <c r="N192" s="336"/>
      <c r="O192" s="46"/>
      <c r="P192" s="47"/>
      <c r="Q192" s="45"/>
      <c r="R192" s="336"/>
      <c r="S192" s="336"/>
      <c r="T192" s="336"/>
      <c r="U192" s="46"/>
      <c r="V192" s="47"/>
      <c r="W192" s="337" t="s">
        <v>187</v>
      </c>
      <c r="X192" s="89"/>
      <c r="Y192" s="831"/>
      <c r="Z192" s="831"/>
      <c r="AA192" s="831"/>
      <c r="AB192" s="338" t="s">
        <v>188</v>
      </c>
      <c r="AC192" s="339"/>
      <c r="AD192" s="2"/>
      <c r="AE192" s="2"/>
      <c r="AF192" s="2"/>
      <c r="AG192" s="2"/>
      <c r="AH192" s="629" t="s">
        <v>322</v>
      </c>
      <c r="AI192" s="630"/>
      <c r="AJ192" s="630"/>
      <c r="AK192" s="630"/>
      <c r="AL192" s="630"/>
      <c r="AM192" s="630"/>
      <c r="AN192" s="630"/>
      <c r="AO192" s="630"/>
      <c r="AP192" s="630"/>
      <c r="AQ192" s="630"/>
      <c r="AR192" s="33"/>
      <c r="AS192" s="250"/>
      <c r="AT192" s="259"/>
      <c r="AU192" s="259"/>
      <c r="AV192" s="259"/>
      <c r="AW192" s="251"/>
      <c r="AX192" s="252"/>
      <c r="AY192" s="250"/>
      <c r="AZ192" s="259"/>
      <c r="BA192" s="259"/>
      <c r="BB192" s="259"/>
      <c r="BC192" s="251"/>
      <c r="BD192" s="252"/>
      <c r="BE192" s="253" t="s">
        <v>187</v>
      </c>
      <c r="BF192" s="274"/>
      <c r="BG192" s="832">
        <v>462000</v>
      </c>
      <c r="BH192" s="832"/>
      <c r="BI192" s="832"/>
      <c r="BJ192" s="289" t="s">
        <v>188</v>
      </c>
      <c r="BK192" s="254"/>
    </row>
    <row r="193" spans="1:63" ht="20.100000000000001" customHeight="1" x14ac:dyDescent="0.15">
      <c r="A193" s="840"/>
      <c r="B193" s="841"/>
      <c r="C193" s="841"/>
      <c r="D193" s="841"/>
      <c r="E193" s="841"/>
      <c r="F193" s="841"/>
      <c r="G193" s="841"/>
      <c r="H193" s="841"/>
      <c r="I193" s="841"/>
      <c r="J193" s="841"/>
      <c r="K193" s="340"/>
      <c r="L193" s="833">
        <f>申請書!O212</f>
        <v>0</v>
      </c>
      <c r="M193" s="833"/>
      <c r="N193" s="833"/>
      <c r="O193" s="52" t="s">
        <v>92</v>
      </c>
      <c r="P193" s="53"/>
      <c r="Q193" s="51"/>
      <c r="R193" s="833">
        <f>ROUNDDOWN(Y193/2,0)</f>
        <v>0</v>
      </c>
      <c r="S193" s="833"/>
      <c r="T193" s="833"/>
      <c r="U193" s="52" t="s">
        <v>92</v>
      </c>
      <c r="V193" s="53"/>
      <c r="W193" s="341"/>
      <c r="X193" s="341"/>
      <c r="Y193" s="833">
        <f>INT(Y192*100/110)</f>
        <v>0</v>
      </c>
      <c r="Z193" s="833"/>
      <c r="AA193" s="833"/>
      <c r="AB193" s="342" t="s">
        <v>92</v>
      </c>
      <c r="AC193" s="53"/>
      <c r="AD193" s="2"/>
      <c r="AE193" s="2"/>
      <c r="AF193" s="2"/>
      <c r="AG193" s="2"/>
      <c r="AH193" s="631"/>
      <c r="AI193" s="632"/>
      <c r="AJ193" s="632"/>
      <c r="AK193" s="632"/>
      <c r="AL193" s="632"/>
      <c r="AM193" s="632"/>
      <c r="AN193" s="632"/>
      <c r="AO193" s="632"/>
      <c r="AP193" s="632"/>
      <c r="AQ193" s="632"/>
      <c r="AR193" s="43"/>
      <c r="AS193" s="40"/>
      <c r="AT193" s="834">
        <v>190000</v>
      </c>
      <c r="AU193" s="834"/>
      <c r="AV193" s="834"/>
      <c r="AW193" s="257" t="s">
        <v>92</v>
      </c>
      <c r="AX193" s="43"/>
      <c r="AY193" s="40"/>
      <c r="AZ193" s="834">
        <f>+AT193</f>
        <v>190000</v>
      </c>
      <c r="BA193" s="834"/>
      <c r="BB193" s="834"/>
      <c r="BC193" s="257" t="s">
        <v>92</v>
      </c>
      <c r="BD193" s="43"/>
      <c r="BE193" s="276"/>
      <c r="BF193" s="276"/>
      <c r="BG193" s="837">
        <f>INT(BG192*100/110)</f>
        <v>420000</v>
      </c>
      <c r="BH193" s="837"/>
      <c r="BI193" s="837"/>
      <c r="BJ193" s="290" t="s">
        <v>92</v>
      </c>
      <c r="BK193" s="277"/>
    </row>
    <row r="194" spans="1:63" ht="20.100000000000001" customHeight="1" x14ac:dyDescent="0.15">
      <c r="A194" s="838" t="s">
        <v>189</v>
      </c>
      <c r="B194" s="839"/>
      <c r="C194" s="839"/>
      <c r="D194" s="839"/>
      <c r="E194" s="839"/>
      <c r="F194" s="839"/>
      <c r="G194" s="839"/>
      <c r="H194" s="839"/>
      <c r="I194" s="839"/>
      <c r="J194" s="297"/>
      <c r="K194" s="334"/>
      <c r="L194" s="336"/>
      <c r="M194" s="336"/>
      <c r="N194" s="336"/>
      <c r="O194" s="46"/>
      <c r="P194" s="47"/>
      <c r="Q194" s="45"/>
      <c r="R194" s="336"/>
      <c r="S194" s="336"/>
      <c r="T194" s="336"/>
      <c r="U194" s="46"/>
      <c r="V194" s="47"/>
      <c r="W194" s="337" t="s">
        <v>187</v>
      </c>
      <c r="X194" s="89"/>
      <c r="Y194" s="831"/>
      <c r="Z194" s="831"/>
      <c r="AA194" s="831"/>
      <c r="AB194" s="338" t="s">
        <v>188</v>
      </c>
      <c r="AC194" s="339"/>
      <c r="AD194" s="2"/>
      <c r="AE194" s="2"/>
      <c r="AF194" s="2"/>
      <c r="AG194" s="2"/>
      <c r="AH194" s="629" t="s">
        <v>189</v>
      </c>
      <c r="AI194" s="630"/>
      <c r="AJ194" s="630"/>
      <c r="AK194" s="630"/>
      <c r="AL194" s="630"/>
      <c r="AM194" s="630"/>
      <c r="AN194" s="630"/>
      <c r="AO194" s="630"/>
      <c r="AP194" s="630"/>
      <c r="AQ194" s="289"/>
      <c r="AR194" s="33"/>
      <c r="AS194" s="250"/>
      <c r="AT194" s="259"/>
      <c r="AU194" s="259"/>
      <c r="AV194" s="259"/>
      <c r="AW194" s="251"/>
      <c r="AX194" s="252"/>
      <c r="AY194" s="250"/>
      <c r="AZ194" s="259"/>
      <c r="BA194" s="259"/>
      <c r="BB194" s="259"/>
      <c r="BC194" s="251"/>
      <c r="BD194" s="252"/>
      <c r="BE194" s="253" t="s">
        <v>187</v>
      </c>
      <c r="BF194" s="274"/>
      <c r="BG194" s="832"/>
      <c r="BH194" s="832"/>
      <c r="BI194" s="832"/>
      <c r="BJ194" s="289" t="s">
        <v>188</v>
      </c>
      <c r="BK194" s="254"/>
    </row>
    <row r="195" spans="1:63" ht="20.100000000000001" customHeight="1" x14ac:dyDescent="0.15">
      <c r="A195" s="840"/>
      <c r="B195" s="841"/>
      <c r="C195" s="841"/>
      <c r="D195" s="841"/>
      <c r="E195" s="841"/>
      <c r="F195" s="841"/>
      <c r="G195" s="841"/>
      <c r="H195" s="841"/>
      <c r="I195" s="841"/>
      <c r="J195" s="298"/>
      <c r="K195" s="340"/>
      <c r="L195" s="833">
        <f>申請書!O214</f>
        <v>0</v>
      </c>
      <c r="M195" s="833"/>
      <c r="N195" s="833"/>
      <c r="O195" s="52" t="s">
        <v>92</v>
      </c>
      <c r="P195" s="53"/>
      <c r="Q195" s="51"/>
      <c r="R195" s="833">
        <f>ROUNDDOWN(Y195/2,0)</f>
        <v>0</v>
      </c>
      <c r="S195" s="833"/>
      <c r="T195" s="833"/>
      <c r="U195" s="52" t="s">
        <v>92</v>
      </c>
      <c r="V195" s="53"/>
      <c r="W195" s="341"/>
      <c r="X195" s="341"/>
      <c r="Y195" s="833">
        <f>INT(Y194*100/110)</f>
        <v>0</v>
      </c>
      <c r="Z195" s="833"/>
      <c r="AA195" s="833"/>
      <c r="AB195" s="342" t="s">
        <v>92</v>
      </c>
      <c r="AC195" s="53"/>
      <c r="AD195" s="2"/>
      <c r="AE195" s="2"/>
      <c r="AF195" s="2"/>
      <c r="AG195" s="2"/>
      <c r="AH195" s="631"/>
      <c r="AI195" s="632"/>
      <c r="AJ195" s="632"/>
      <c r="AK195" s="632"/>
      <c r="AL195" s="632"/>
      <c r="AM195" s="632"/>
      <c r="AN195" s="632"/>
      <c r="AO195" s="632"/>
      <c r="AP195" s="632"/>
      <c r="AQ195" s="283"/>
      <c r="AR195" s="36"/>
      <c r="AS195" s="40"/>
      <c r="AT195" s="834">
        <v>25000</v>
      </c>
      <c r="AU195" s="834"/>
      <c r="AV195" s="834"/>
      <c r="AW195" s="257" t="s">
        <v>92</v>
      </c>
      <c r="AX195" s="43"/>
      <c r="AY195" s="40"/>
      <c r="AZ195" s="834">
        <f>INT(BG195/2)</f>
        <v>0</v>
      </c>
      <c r="BA195" s="834"/>
      <c r="BB195" s="834"/>
      <c r="BC195" s="257" t="s">
        <v>92</v>
      </c>
      <c r="BD195" s="43"/>
      <c r="BE195" s="276"/>
      <c r="BF195" s="276"/>
      <c r="BG195" s="837">
        <f>INT(BG194*100/110)</f>
        <v>0</v>
      </c>
      <c r="BH195" s="837"/>
      <c r="BI195" s="837"/>
      <c r="BJ195" s="290" t="s">
        <v>92</v>
      </c>
      <c r="BK195" s="277"/>
    </row>
    <row r="196" spans="1:63" ht="20.100000000000001" customHeight="1" x14ac:dyDescent="0.15">
      <c r="A196" s="838" t="s">
        <v>413</v>
      </c>
      <c r="B196" s="839"/>
      <c r="C196" s="839"/>
      <c r="D196" s="839"/>
      <c r="E196" s="839"/>
      <c r="F196" s="839"/>
      <c r="G196" s="839"/>
      <c r="H196" s="297"/>
      <c r="I196" s="297"/>
      <c r="J196" s="297"/>
      <c r="K196" s="334"/>
      <c r="L196" s="336"/>
      <c r="M196" s="336"/>
      <c r="N196" s="336"/>
      <c r="O196" s="46"/>
      <c r="P196" s="47"/>
      <c r="Q196" s="45"/>
      <c r="R196" s="336"/>
      <c r="S196" s="336"/>
      <c r="T196" s="336"/>
      <c r="U196" s="46"/>
      <c r="V196" s="47"/>
      <c r="W196" s="337" t="s">
        <v>187</v>
      </c>
      <c r="X196" s="89"/>
      <c r="Y196" s="831"/>
      <c r="Z196" s="831"/>
      <c r="AA196" s="831"/>
      <c r="AB196" s="338" t="s">
        <v>188</v>
      </c>
      <c r="AC196" s="339"/>
      <c r="AD196" s="2"/>
      <c r="AE196" s="2"/>
      <c r="AF196" s="2"/>
      <c r="AG196" s="2"/>
      <c r="AH196" s="838" t="s">
        <v>413</v>
      </c>
      <c r="AI196" s="839"/>
      <c r="AJ196" s="839"/>
      <c r="AK196" s="839"/>
      <c r="AL196" s="839"/>
      <c r="AM196" s="839"/>
      <c r="AN196" s="839"/>
      <c r="AO196" s="289"/>
      <c r="AP196" s="289"/>
      <c r="AQ196" s="289"/>
      <c r="AR196" s="33"/>
      <c r="AS196" s="250"/>
      <c r="AT196" s="259"/>
      <c r="AU196" s="259"/>
      <c r="AV196" s="259"/>
      <c r="AW196" s="251"/>
      <c r="AX196" s="252"/>
      <c r="AY196" s="250"/>
      <c r="AZ196" s="259"/>
      <c r="BA196" s="259"/>
      <c r="BB196" s="259"/>
      <c r="BC196" s="251"/>
      <c r="BD196" s="252"/>
      <c r="BE196" s="253" t="s">
        <v>187</v>
      </c>
      <c r="BF196" s="274"/>
      <c r="BG196" s="832">
        <v>550000</v>
      </c>
      <c r="BH196" s="832"/>
      <c r="BI196" s="832"/>
      <c r="BJ196" s="289" t="s">
        <v>188</v>
      </c>
      <c r="BK196" s="254"/>
    </row>
    <row r="197" spans="1:63" ht="20.100000000000001" customHeight="1" x14ac:dyDescent="0.15">
      <c r="A197" s="840"/>
      <c r="B197" s="841"/>
      <c r="C197" s="841"/>
      <c r="D197" s="841"/>
      <c r="E197" s="841"/>
      <c r="F197" s="841"/>
      <c r="G197" s="841"/>
      <c r="H197" s="298"/>
      <c r="I197" s="298"/>
      <c r="J197" s="298"/>
      <c r="K197" s="340"/>
      <c r="L197" s="833">
        <f>申請書!O216</f>
        <v>0</v>
      </c>
      <c r="M197" s="833"/>
      <c r="N197" s="833"/>
      <c r="O197" s="52" t="s">
        <v>92</v>
      </c>
      <c r="P197" s="53"/>
      <c r="Q197" s="51"/>
      <c r="R197" s="833">
        <f>ROUNDDOWN(Y197/2,0)</f>
        <v>0</v>
      </c>
      <c r="S197" s="833"/>
      <c r="T197" s="833"/>
      <c r="U197" s="52" t="s">
        <v>92</v>
      </c>
      <c r="V197" s="53"/>
      <c r="W197" s="341"/>
      <c r="X197" s="341"/>
      <c r="Y197" s="833">
        <f>INT(Y196*100/110)</f>
        <v>0</v>
      </c>
      <c r="Z197" s="833"/>
      <c r="AA197" s="833"/>
      <c r="AB197" s="342" t="s">
        <v>92</v>
      </c>
      <c r="AC197" s="53"/>
      <c r="AD197" s="2"/>
      <c r="AE197" s="2"/>
      <c r="AF197" s="2"/>
      <c r="AG197" s="2"/>
      <c r="AH197" s="840"/>
      <c r="AI197" s="841"/>
      <c r="AJ197" s="841"/>
      <c r="AK197" s="841"/>
      <c r="AL197" s="841"/>
      <c r="AM197" s="841"/>
      <c r="AN197" s="841"/>
      <c r="AO197" s="283"/>
      <c r="AP197" s="283"/>
      <c r="AQ197" s="283"/>
      <c r="AR197" s="36"/>
      <c r="AS197" s="40"/>
      <c r="AT197" s="834">
        <v>150000</v>
      </c>
      <c r="AU197" s="834"/>
      <c r="AV197" s="834"/>
      <c r="AW197" s="257" t="s">
        <v>92</v>
      </c>
      <c r="AX197" s="43"/>
      <c r="AY197" s="40"/>
      <c r="AZ197" s="834">
        <f>INT(BG197/2)</f>
        <v>250000</v>
      </c>
      <c r="BA197" s="834"/>
      <c r="BB197" s="834"/>
      <c r="BC197" s="257" t="s">
        <v>92</v>
      </c>
      <c r="BD197" s="43"/>
      <c r="BE197" s="276"/>
      <c r="BF197" s="276"/>
      <c r="BG197" s="837">
        <f>INT(BG196*100/110)</f>
        <v>500000</v>
      </c>
      <c r="BH197" s="837"/>
      <c r="BI197" s="837"/>
      <c r="BJ197" s="290" t="s">
        <v>92</v>
      </c>
      <c r="BK197" s="277"/>
    </row>
    <row r="198" spans="1:63" ht="20.100000000000001" customHeight="1" x14ac:dyDescent="0.15">
      <c r="A198" s="838" t="s">
        <v>169</v>
      </c>
      <c r="B198" s="839"/>
      <c r="C198" s="839"/>
      <c r="D198" s="839"/>
      <c r="E198" s="839"/>
      <c r="F198" s="839"/>
      <c r="G198" s="839"/>
      <c r="H198" s="839"/>
      <c r="I198" s="839"/>
      <c r="J198" s="839"/>
      <c r="K198" s="334"/>
      <c r="L198" s="336"/>
      <c r="M198" s="336"/>
      <c r="N198" s="336"/>
      <c r="O198" s="46"/>
      <c r="P198" s="47"/>
      <c r="Q198" s="45"/>
      <c r="R198" s="336"/>
      <c r="S198" s="336"/>
      <c r="T198" s="336"/>
      <c r="U198" s="46"/>
      <c r="V198" s="47"/>
      <c r="W198" s="337" t="s">
        <v>187</v>
      </c>
      <c r="X198" s="89"/>
      <c r="Y198" s="831"/>
      <c r="Z198" s="831"/>
      <c r="AA198" s="831"/>
      <c r="AB198" s="338" t="s">
        <v>188</v>
      </c>
      <c r="AC198" s="339"/>
      <c r="AD198" s="2"/>
      <c r="AE198" s="2"/>
      <c r="AF198" s="2"/>
      <c r="AG198" s="2"/>
      <c r="AH198" s="629" t="s">
        <v>169</v>
      </c>
      <c r="AI198" s="630"/>
      <c r="AJ198" s="630"/>
      <c r="AK198" s="630"/>
      <c r="AL198" s="630"/>
      <c r="AM198" s="630"/>
      <c r="AN198" s="630"/>
      <c r="AO198" s="630"/>
      <c r="AP198" s="630"/>
      <c r="AQ198" s="630"/>
      <c r="AR198" s="33"/>
      <c r="AS198" s="250"/>
      <c r="AT198" s="251"/>
      <c r="AU198" s="251"/>
      <c r="AV198" s="259"/>
      <c r="AW198" s="251"/>
      <c r="AX198" s="252"/>
      <c r="AY198" s="250"/>
      <c r="AZ198" s="251"/>
      <c r="BA198" s="251"/>
      <c r="BB198" s="259"/>
      <c r="BC198" s="251"/>
      <c r="BD198" s="252"/>
      <c r="BE198" s="253" t="s">
        <v>187</v>
      </c>
      <c r="BF198" s="274"/>
      <c r="BG198" s="832"/>
      <c r="BH198" s="832"/>
      <c r="BI198" s="832"/>
      <c r="BJ198" s="289" t="s">
        <v>188</v>
      </c>
      <c r="BK198" s="254"/>
    </row>
    <row r="199" spans="1:63" ht="20.100000000000001" customHeight="1" x14ac:dyDescent="0.15">
      <c r="A199" s="840"/>
      <c r="B199" s="841"/>
      <c r="C199" s="841"/>
      <c r="D199" s="841"/>
      <c r="E199" s="841"/>
      <c r="F199" s="841"/>
      <c r="G199" s="841"/>
      <c r="H199" s="841"/>
      <c r="I199" s="841"/>
      <c r="J199" s="841"/>
      <c r="K199" s="340"/>
      <c r="L199" s="833">
        <f>申請書!O218</f>
        <v>0</v>
      </c>
      <c r="M199" s="833"/>
      <c r="N199" s="833"/>
      <c r="O199" s="52" t="s">
        <v>92</v>
      </c>
      <c r="P199" s="53"/>
      <c r="Q199" s="51"/>
      <c r="R199" s="833">
        <f>ROUNDDOWN(Y199/2,0)</f>
        <v>0</v>
      </c>
      <c r="S199" s="833"/>
      <c r="T199" s="833"/>
      <c r="U199" s="52" t="s">
        <v>92</v>
      </c>
      <c r="V199" s="53"/>
      <c r="W199" s="341"/>
      <c r="X199" s="341"/>
      <c r="Y199" s="842">
        <f>INT(Y198*100/110)</f>
        <v>0</v>
      </c>
      <c r="Z199" s="842"/>
      <c r="AA199" s="842"/>
      <c r="AB199" s="342" t="s">
        <v>92</v>
      </c>
      <c r="AC199" s="53"/>
      <c r="AD199" s="2"/>
      <c r="AE199" s="2"/>
      <c r="AF199" s="2"/>
      <c r="AG199" s="2"/>
      <c r="AH199" s="631"/>
      <c r="AI199" s="632"/>
      <c r="AJ199" s="632"/>
      <c r="AK199" s="632"/>
      <c r="AL199" s="632"/>
      <c r="AM199" s="632"/>
      <c r="AN199" s="632"/>
      <c r="AO199" s="632"/>
      <c r="AP199" s="632"/>
      <c r="AQ199" s="632"/>
      <c r="AR199" s="43"/>
      <c r="AS199" s="40"/>
      <c r="AT199" s="834">
        <v>0</v>
      </c>
      <c r="AU199" s="834"/>
      <c r="AV199" s="834"/>
      <c r="AW199" s="257" t="s">
        <v>92</v>
      </c>
      <c r="AX199" s="43"/>
      <c r="AY199" s="40"/>
      <c r="AZ199" s="834">
        <f>INT(BG199/2)</f>
        <v>0</v>
      </c>
      <c r="BA199" s="834"/>
      <c r="BB199" s="834"/>
      <c r="BC199" s="257" t="s">
        <v>92</v>
      </c>
      <c r="BD199" s="43"/>
      <c r="BE199" s="276"/>
      <c r="BF199" s="276"/>
      <c r="BG199" s="837">
        <f>INT(BG198*100/110)</f>
        <v>0</v>
      </c>
      <c r="BH199" s="837"/>
      <c r="BI199" s="837"/>
      <c r="BJ199" s="290" t="s">
        <v>92</v>
      </c>
      <c r="BK199" s="277"/>
    </row>
    <row r="200" spans="1:63" ht="20.100000000000001" customHeight="1" x14ac:dyDescent="0.15">
      <c r="A200" s="58"/>
      <c r="B200" s="59"/>
      <c r="C200" s="59"/>
      <c r="D200" s="59"/>
      <c r="E200" s="59"/>
      <c r="F200" s="59"/>
      <c r="G200" s="59"/>
      <c r="H200" s="59"/>
      <c r="I200" s="59"/>
      <c r="J200" s="59"/>
      <c r="K200" s="334"/>
      <c r="L200" s="336"/>
      <c r="M200" s="336"/>
      <c r="N200" s="336"/>
      <c r="O200" s="46"/>
      <c r="P200" s="47"/>
      <c r="Q200" s="45"/>
      <c r="R200" s="336"/>
      <c r="S200" s="336"/>
      <c r="T200" s="336"/>
      <c r="U200" s="46"/>
      <c r="V200" s="47"/>
      <c r="W200" s="337" t="s">
        <v>187</v>
      </c>
      <c r="X200" s="89"/>
      <c r="Y200" s="844">
        <f>SUM(Y198,Y196,Y194,Y192,Y190)</f>
        <v>0</v>
      </c>
      <c r="Z200" s="844"/>
      <c r="AA200" s="844"/>
      <c r="AB200" s="338" t="s">
        <v>188</v>
      </c>
      <c r="AC200" s="339"/>
      <c r="AD200" s="2"/>
      <c r="AE200" s="2"/>
      <c r="AF200" s="2"/>
      <c r="AG200" s="2"/>
      <c r="AH200" s="58"/>
      <c r="AI200" s="59"/>
      <c r="AJ200" s="59"/>
      <c r="AK200" s="59"/>
      <c r="AL200" s="59"/>
      <c r="AM200" s="59"/>
      <c r="AN200" s="59"/>
      <c r="AO200" s="59"/>
      <c r="AP200" s="59"/>
      <c r="AQ200" s="59"/>
      <c r="AR200" s="59"/>
      <c r="AS200" s="250"/>
      <c r="AT200" s="251"/>
      <c r="AU200" s="251"/>
      <c r="AV200" s="251"/>
      <c r="AW200" s="251"/>
      <c r="AX200" s="252"/>
      <c r="AY200" s="250"/>
      <c r="AZ200" s="251"/>
      <c r="BA200" s="251"/>
      <c r="BB200" s="251"/>
      <c r="BC200" s="251"/>
      <c r="BD200" s="252"/>
      <c r="BE200" s="253" t="s">
        <v>187</v>
      </c>
      <c r="BF200" s="274"/>
      <c r="BG200" s="697">
        <f>SUM(BG198,BG196,BG194,BG192,BG190)</f>
        <v>1122000</v>
      </c>
      <c r="BH200" s="697"/>
      <c r="BI200" s="697"/>
      <c r="BJ200" s="289" t="s">
        <v>188</v>
      </c>
      <c r="BK200" s="254"/>
    </row>
    <row r="201" spans="1:63" ht="20.100000000000001" customHeight="1" x14ac:dyDescent="0.15">
      <c r="A201" s="61"/>
      <c r="B201" s="62"/>
      <c r="C201" s="62"/>
      <c r="D201" s="62"/>
      <c r="E201" s="62"/>
      <c r="F201" s="62"/>
      <c r="G201" s="63" t="s">
        <v>191</v>
      </c>
      <c r="I201" s="2"/>
      <c r="J201" s="2"/>
      <c r="K201" s="343"/>
      <c r="L201" s="843">
        <f>申請書!O220</f>
        <v>0</v>
      </c>
      <c r="M201" s="843"/>
      <c r="N201" s="843"/>
      <c r="O201" s="19" t="s">
        <v>92</v>
      </c>
      <c r="P201" s="66"/>
      <c r="Q201" s="64"/>
      <c r="R201" s="843">
        <f>SUM(R199,R197,R195,R193,R191)</f>
        <v>0</v>
      </c>
      <c r="S201" s="843"/>
      <c r="T201" s="843"/>
      <c r="U201" s="19" t="s">
        <v>92</v>
      </c>
      <c r="V201" s="66"/>
      <c r="W201" s="38"/>
      <c r="X201" s="38"/>
      <c r="Y201" s="844">
        <f>SUM(Y199,Y197,Y195,Y193,Y191)</f>
        <v>0</v>
      </c>
      <c r="Z201" s="844"/>
      <c r="AA201" s="844"/>
      <c r="AB201" s="344" t="s">
        <v>92</v>
      </c>
      <c r="AC201" s="95"/>
      <c r="AD201" s="2"/>
      <c r="AE201" s="2"/>
      <c r="AF201" s="2"/>
      <c r="AG201" s="2"/>
      <c r="AH201" s="61"/>
      <c r="AI201" s="261"/>
      <c r="AJ201" s="261"/>
      <c r="AK201" s="261"/>
      <c r="AL201" s="261"/>
      <c r="AM201" s="261"/>
      <c r="AN201" s="261"/>
      <c r="AO201" s="262" t="s">
        <v>191</v>
      </c>
      <c r="AP201" s="2"/>
      <c r="AQ201" s="2"/>
      <c r="AR201" s="261"/>
      <c r="AS201" s="263"/>
      <c r="AT201" s="845">
        <f>SUM(AT191,AT193,AT195,AT197,AT199)</f>
        <v>415000</v>
      </c>
      <c r="AU201" s="845"/>
      <c r="AV201" s="845"/>
      <c r="AW201" s="296" t="s">
        <v>92</v>
      </c>
      <c r="AX201" s="264"/>
      <c r="AY201" s="263"/>
      <c r="AZ201" s="845">
        <f>SUM(AZ191,AZ193,AZ195,AZ197,AZ199)</f>
        <v>490000</v>
      </c>
      <c r="BA201" s="845"/>
      <c r="BB201" s="845"/>
      <c r="BC201" s="296" t="s">
        <v>92</v>
      </c>
      <c r="BD201" s="264"/>
      <c r="BE201" s="102"/>
      <c r="BF201" s="102"/>
      <c r="BG201" s="846">
        <f>SUM(BG199,BG197,BG195,BG193,BG191)</f>
        <v>1020000</v>
      </c>
      <c r="BH201" s="846"/>
      <c r="BI201" s="846"/>
      <c r="BJ201" s="283" t="s">
        <v>92</v>
      </c>
      <c r="BK201" s="152"/>
    </row>
    <row r="202" spans="1:63" ht="20.100000000000001" customHeight="1" x14ac:dyDescent="0.15">
      <c r="A202" s="61"/>
      <c r="B202" s="62"/>
      <c r="C202" s="62"/>
      <c r="D202" s="62"/>
      <c r="E202" s="62"/>
      <c r="F202" s="62"/>
      <c r="G202" s="62"/>
      <c r="H202" s="62"/>
      <c r="I202" s="2"/>
      <c r="J202" s="62"/>
      <c r="K202" s="345"/>
      <c r="L202" s="346"/>
      <c r="M202" s="346"/>
      <c r="N202" s="346"/>
      <c r="O202" s="62"/>
      <c r="P202" s="70"/>
      <c r="Q202" s="64"/>
      <c r="R202" s="346"/>
      <c r="S202" s="346"/>
      <c r="T202" s="346"/>
      <c r="U202" s="65"/>
      <c r="V202" s="66"/>
      <c r="W202" s="38"/>
      <c r="X202" s="38"/>
      <c r="Y202" s="347"/>
      <c r="Z202" s="347"/>
      <c r="AA202" s="347"/>
      <c r="AB202" s="38"/>
      <c r="AC202" s="95"/>
      <c r="AD202" s="2"/>
      <c r="AE202" s="2"/>
      <c r="AF202" s="2"/>
      <c r="AG202" s="2"/>
      <c r="AH202" s="61"/>
      <c r="AI202" s="261"/>
      <c r="AJ202" s="261"/>
      <c r="AK202" s="261"/>
      <c r="AL202" s="261"/>
      <c r="AM202" s="261"/>
      <c r="AN202" s="261"/>
      <c r="AO202" s="261"/>
      <c r="AP202" s="2"/>
      <c r="AQ202" s="261"/>
      <c r="AR202" s="261"/>
      <c r="AS202" s="61"/>
      <c r="AT202" s="261"/>
      <c r="AU202" s="261"/>
      <c r="AV202" s="261"/>
      <c r="AW202" s="261"/>
      <c r="AX202" s="70"/>
      <c r="AY202" s="263"/>
      <c r="AZ202" s="326"/>
      <c r="BA202" s="262"/>
      <c r="BB202" s="262"/>
      <c r="BC202" s="262"/>
      <c r="BD202" s="264"/>
      <c r="BE202" s="7"/>
      <c r="BF202" s="7"/>
      <c r="BG202" s="7"/>
      <c r="BH202" s="7"/>
      <c r="BI202" s="7"/>
      <c r="BJ202" s="7"/>
      <c r="BK202" s="266"/>
    </row>
    <row r="203" spans="1:63" ht="20.100000000000001" customHeight="1" x14ac:dyDescent="0.15">
      <c r="A203" s="61"/>
      <c r="B203" s="868" t="s">
        <v>192</v>
      </c>
      <c r="C203" s="868"/>
      <c r="D203" s="868"/>
      <c r="E203" s="868"/>
      <c r="F203" s="62"/>
      <c r="G203" s="63" t="s">
        <v>280</v>
      </c>
      <c r="I203" s="2"/>
      <c r="J203" s="2"/>
      <c r="K203" s="345"/>
      <c r="L203" s="843">
        <f>申請書!O222</f>
        <v>0</v>
      </c>
      <c r="M203" s="843"/>
      <c r="N203" s="843"/>
      <c r="O203" s="19" t="s">
        <v>92</v>
      </c>
      <c r="P203" s="70"/>
      <c r="Q203" s="64"/>
      <c r="R203" s="849">
        <f>IF(R201&lt;=500000,R201,500000)</f>
        <v>0</v>
      </c>
      <c r="S203" s="849"/>
      <c r="T203" s="849"/>
      <c r="U203" s="65" t="s">
        <v>92</v>
      </c>
      <c r="V203" s="66"/>
      <c r="W203" s="38"/>
      <c r="X203" s="38"/>
      <c r="Y203" s="38"/>
      <c r="Z203" s="38"/>
      <c r="AA203" s="38"/>
      <c r="AB203" s="38"/>
      <c r="AC203" s="95"/>
      <c r="AD203" s="2"/>
      <c r="AE203" s="2"/>
      <c r="AF203" s="2"/>
      <c r="AG203" s="2"/>
      <c r="AH203" s="61"/>
      <c r="AI203" s="261"/>
      <c r="AJ203" s="261"/>
      <c r="AK203" s="261"/>
      <c r="AL203" s="261"/>
      <c r="AM203" s="261"/>
      <c r="AN203" s="261"/>
      <c r="AO203" s="262" t="s">
        <v>280</v>
      </c>
      <c r="AP203" s="2"/>
      <c r="AQ203" s="2"/>
      <c r="AR203" s="261"/>
      <c r="AS203" s="61"/>
      <c r="AT203" s="845">
        <f>+AT201</f>
        <v>415000</v>
      </c>
      <c r="AU203" s="845"/>
      <c r="AV203" s="845"/>
      <c r="AW203" s="296" t="s">
        <v>92</v>
      </c>
      <c r="AX203" s="70"/>
      <c r="AY203" s="263"/>
      <c r="AZ203" s="850">
        <f>+AT203</f>
        <v>415000</v>
      </c>
      <c r="BA203" s="850"/>
      <c r="BB203" s="850"/>
      <c r="BC203" s="262" t="s">
        <v>92</v>
      </c>
      <c r="BD203" s="264"/>
      <c r="BE203" s="7"/>
      <c r="BF203" s="7"/>
      <c r="BG203" s="7"/>
      <c r="BH203" s="7"/>
      <c r="BI203" s="7"/>
      <c r="BJ203" s="7"/>
      <c r="BK203" s="266"/>
    </row>
    <row r="204" spans="1:63" ht="20.100000000000001" customHeight="1" x14ac:dyDescent="0.15">
      <c r="A204" s="71"/>
      <c r="B204" s="72"/>
      <c r="C204" s="72"/>
      <c r="D204" s="72"/>
      <c r="E204" s="72"/>
      <c r="F204" s="72"/>
      <c r="G204" s="72"/>
      <c r="H204" s="72"/>
      <c r="I204" s="72"/>
      <c r="J204" s="72"/>
      <c r="K204" s="348"/>
      <c r="L204" s="349"/>
      <c r="M204" s="349"/>
      <c r="N204" s="349"/>
      <c r="O204" s="72"/>
      <c r="P204" s="76"/>
      <c r="Q204" s="73"/>
      <c r="R204" s="350"/>
      <c r="S204" s="350"/>
      <c r="T204" s="350"/>
      <c r="U204" s="74"/>
      <c r="V204" s="75"/>
      <c r="W204" s="341"/>
      <c r="X204" s="341"/>
      <c r="Y204" s="341"/>
      <c r="Z204" s="341"/>
      <c r="AA204" s="341"/>
      <c r="AB204" s="341"/>
      <c r="AC204" s="53"/>
      <c r="AD204" s="2"/>
      <c r="AE204" s="2"/>
      <c r="AF204" s="2"/>
      <c r="AG204" s="2"/>
      <c r="AH204" s="71"/>
      <c r="AI204" s="72"/>
      <c r="AJ204" s="72"/>
      <c r="AK204" s="72"/>
      <c r="AL204" s="72"/>
      <c r="AM204" s="72"/>
      <c r="AN204" s="72"/>
      <c r="AO204" s="72"/>
      <c r="AP204" s="72"/>
      <c r="AQ204" s="72"/>
      <c r="AR204" s="72"/>
      <c r="AS204" s="71"/>
      <c r="AT204" s="72"/>
      <c r="AU204" s="72"/>
      <c r="AV204" s="72"/>
      <c r="AW204" s="72"/>
      <c r="AX204" s="76"/>
      <c r="AY204" s="267"/>
      <c r="AZ204" s="268"/>
      <c r="BA204" s="268"/>
      <c r="BB204" s="268"/>
      <c r="BC204" s="268"/>
      <c r="BD204" s="269"/>
      <c r="BE204" s="271"/>
      <c r="BF204" s="271"/>
      <c r="BG204" s="271"/>
      <c r="BH204" s="271"/>
      <c r="BI204" s="271"/>
      <c r="BJ204" s="271"/>
      <c r="BK204" s="272"/>
    </row>
    <row r="205" spans="1:63" ht="16.5" customHeight="1" x14ac:dyDescent="0.15">
      <c r="A205" s="77">
        <v>1</v>
      </c>
      <c r="B205" s="78" t="s">
        <v>194</v>
      </c>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2"/>
      <c r="AD205" s="2"/>
      <c r="AE205" s="2"/>
      <c r="AF205" s="2"/>
      <c r="AG205" s="2"/>
      <c r="AH205" s="77">
        <v>1</v>
      </c>
      <c r="AI205" s="78" t="s">
        <v>194</v>
      </c>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2"/>
      <c r="BK205" s="2"/>
    </row>
    <row r="206" spans="1:63" ht="16.5" customHeight="1" x14ac:dyDescent="0.15">
      <c r="A206" s="77"/>
      <c r="B206" s="78" t="s">
        <v>195</v>
      </c>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2"/>
      <c r="AD206" s="2"/>
      <c r="AE206" s="2"/>
      <c r="AF206" s="2"/>
      <c r="AG206" s="2"/>
      <c r="AH206" s="77"/>
      <c r="AI206" s="78" t="s">
        <v>195</v>
      </c>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2"/>
      <c r="BK206" s="2"/>
    </row>
    <row r="207" spans="1:63" ht="16.5" customHeight="1" x14ac:dyDescent="0.15">
      <c r="A207" s="77">
        <v>2</v>
      </c>
      <c r="B207" s="870" t="s">
        <v>351</v>
      </c>
      <c r="C207" s="870"/>
      <c r="D207" s="870"/>
      <c r="E207" s="870"/>
      <c r="F207" s="870"/>
      <c r="G207" s="870"/>
      <c r="H207" s="870"/>
      <c r="I207" s="870"/>
      <c r="J207" s="870"/>
      <c r="K207" s="870"/>
      <c r="L207" s="870"/>
      <c r="M207" s="870"/>
      <c r="N207" s="870"/>
      <c r="O207" s="870"/>
      <c r="P207" s="870"/>
      <c r="Q207" s="870"/>
      <c r="R207" s="870"/>
      <c r="S207" s="870"/>
      <c r="T207" s="870"/>
      <c r="U207" s="870"/>
      <c r="V207" s="870"/>
      <c r="W207" s="870"/>
      <c r="X207" s="870"/>
      <c r="Y207" s="870"/>
      <c r="Z207" s="870"/>
      <c r="AA207" s="870"/>
      <c r="AB207" s="870"/>
      <c r="AC207" s="870"/>
      <c r="AD207" s="20"/>
      <c r="AE207" s="85"/>
      <c r="AF207" s="86"/>
      <c r="AG207" s="2"/>
      <c r="AH207" s="77">
        <v>2</v>
      </c>
      <c r="AI207" s="78" t="s">
        <v>281</v>
      </c>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2"/>
      <c r="BK207" s="2"/>
    </row>
    <row r="208" spans="1:63" ht="16.5" customHeight="1" x14ac:dyDescent="0.15">
      <c r="A208" s="77"/>
      <c r="B208" s="870"/>
      <c r="C208" s="870"/>
      <c r="D208" s="870"/>
      <c r="E208" s="870"/>
      <c r="F208" s="870"/>
      <c r="G208" s="870"/>
      <c r="H208" s="870"/>
      <c r="I208" s="870"/>
      <c r="J208" s="870"/>
      <c r="K208" s="870"/>
      <c r="L208" s="870"/>
      <c r="M208" s="870"/>
      <c r="N208" s="870"/>
      <c r="O208" s="870"/>
      <c r="P208" s="870"/>
      <c r="Q208" s="870"/>
      <c r="R208" s="870"/>
      <c r="S208" s="870"/>
      <c r="T208" s="870"/>
      <c r="U208" s="870"/>
      <c r="V208" s="870"/>
      <c r="W208" s="870"/>
      <c r="X208" s="870"/>
      <c r="Y208" s="870"/>
      <c r="Z208" s="870"/>
      <c r="AA208" s="870"/>
      <c r="AB208" s="870"/>
      <c r="AC208" s="870"/>
      <c r="AD208" s="2"/>
      <c r="AE208" s="2"/>
      <c r="AF208" s="2"/>
      <c r="AG208" s="2"/>
      <c r="AH208" s="77"/>
      <c r="AI208" s="78" t="s">
        <v>282</v>
      </c>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2"/>
      <c r="BK208" s="2"/>
    </row>
    <row r="209" spans="1:63" ht="16.5" customHeight="1" x14ac:dyDescent="0.15">
      <c r="A209" s="77">
        <v>3</v>
      </c>
      <c r="B209" s="78" t="s">
        <v>283</v>
      </c>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2"/>
      <c r="AD209" s="2"/>
      <c r="AE209" s="2"/>
      <c r="AF209" s="2"/>
      <c r="AG209" s="2"/>
      <c r="AH209" s="77">
        <v>3</v>
      </c>
      <c r="AI209" s="78" t="s">
        <v>283</v>
      </c>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2"/>
      <c r="BK209" s="2"/>
    </row>
    <row r="210" spans="1:63" ht="16.5" customHeight="1" x14ac:dyDescent="0.15">
      <c r="A210" s="77">
        <v>4</v>
      </c>
      <c r="B210" s="871" t="s">
        <v>347</v>
      </c>
      <c r="C210" s="871"/>
      <c r="D210" s="871"/>
      <c r="E210" s="871"/>
      <c r="F210" s="871"/>
      <c r="G210" s="871"/>
      <c r="H210" s="871"/>
      <c r="I210" s="871"/>
      <c r="J210" s="871"/>
      <c r="K210" s="871"/>
      <c r="L210" s="871"/>
      <c r="M210" s="871"/>
      <c r="N210" s="871"/>
      <c r="O210" s="871"/>
      <c r="P210" s="871"/>
      <c r="Q210" s="871"/>
      <c r="R210" s="871"/>
      <c r="S210" s="871"/>
      <c r="T210" s="871"/>
      <c r="U210" s="871"/>
      <c r="V210" s="871"/>
      <c r="W210" s="871"/>
      <c r="X210" s="871"/>
      <c r="Y210" s="871"/>
      <c r="Z210" s="871"/>
      <c r="AA210" s="871"/>
      <c r="AB210" s="871"/>
      <c r="AC210" s="871"/>
      <c r="AD210" s="2"/>
      <c r="AE210" s="2"/>
      <c r="AF210" s="2"/>
      <c r="AG210" s="2"/>
      <c r="AH210" s="77">
        <v>4</v>
      </c>
      <c r="AI210" s="78" t="s">
        <v>196</v>
      </c>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2"/>
      <c r="BK210" s="2"/>
    </row>
    <row r="211" spans="1:63" ht="16.5" customHeight="1" x14ac:dyDescent="0.15">
      <c r="A211" s="77"/>
      <c r="B211" s="871"/>
      <c r="C211" s="871"/>
      <c r="D211" s="871"/>
      <c r="E211" s="871"/>
      <c r="F211" s="871"/>
      <c r="G211" s="871"/>
      <c r="H211" s="871"/>
      <c r="I211" s="871"/>
      <c r="J211" s="871"/>
      <c r="K211" s="871"/>
      <c r="L211" s="871"/>
      <c r="M211" s="871"/>
      <c r="N211" s="871"/>
      <c r="O211" s="871"/>
      <c r="P211" s="871"/>
      <c r="Q211" s="871"/>
      <c r="R211" s="871"/>
      <c r="S211" s="871"/>
      <c r="T211" s="871"/>
      <c r="U211" s="871"/>
      <c r="V211" s="871"/>
      <c r="W211" s="871"/>
      <c r="X211" s="871"/>
      <c r="Y211" s="871"/>
      <c r="Z211" s="871"/>
      <c r="AA211" s="871"/>
      <c r="AB211" s="871"/>
      <c r="AC211" s="871"/>
      <c r="AD211" s="2"/>
      <c r="AE211" s="2"/>
      <c r="AF211" s="2"/>
      <c r="AG211" s="2"/>
      <c r="AH211" s="77"/>
      <c r="AI211" s="78" t="s">
        <v>197</v>
      </c>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2"/>
      <c r="BK211" s="2"/>
    </row>
    <row r="212" spans="1:63" x14ac:dyDescent="0.15">
      <c r="A212" s="1" t="s">
        <v>284</v>
      </c>
      <c r="B212" s="1"/>
      <c r="C212" s="1"/>
      <c r="D212" s="1"/>
      <c r="E212" s="1"/>
      <c r="F212" s="1"/>
      <c r="G212" s="1"/>
      <c r="H212" s="1"/>
      <c r="I212" s="1"/>
      <c r="J212" s="1"/>
      <c r="K212" s="1"/>
      <c r="L212" s="1"/>
      <c r="M212" s="1"/>
      <c r="N212" s="1"/>
      <c r="AH212" s="1" t="s">
        <v>284</v>
      </c>
      <c r="AI212" s="1"/>
      <c r="AJ212" s="1"/>
      <c r="AK212" s="1"/>
      <c r="AL212" s="1"/>
      <c r="AM212" s="1"/>
      <c r="AN212" s="1"/>
      <c r="AO212" s="1"/>
      <c r="AP212" s="1"/>
      <c r="AQ212" s="1"/>
      <c r="AR212" s="1"/>
      <c r="AS212" s="1"/>
      <c r="AT212" s="1"/>
      <c r="AU212" s="1"/>
    </row>
    <row r="215" spans="1:63"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row>
    <row r="216" spans="1:63" x14ac:dyDescent="0.15">
      <c r="A216" s="2"/>
      <c r="B216" s="2"/>
      <c r="C216" s="2"/>
      <c r="D216" s="2"/>
      <c r="E216" s="2"/>
      <c r="F216" s="2"/>
      <c r="G216" s="2"/>
      <c r="H216" s="2"/>
      <c r="I216" s="2"/>
      <c r="J216" s="2"/>
      <c r="K216" s="2"/>
      <c r="L216" s="2"/>
      <c r="M216" s="2"/>
      <c r="N216" s="2"/>
      <c r="O216" s="2"/>
      <c r="P216" s="2"/>
      <c r="Q216" s="2"/>
      <c r="R216" s="2"/>
      <c r="S216" s="2"/>
      <c r="T216" s="2"/>
      <c r="U216" s="2"/>
      <c r="V216" s="869" t="s">
        <v>349</v>
      </c>
      <c r="W216" s="869"/>
      <c r="X216" s="869"/>
      <c r="Y216" s="869"/>
      <c r="Z216" s="869"/>
      <c r="AA216" s="869"/>
      <c r="AB216" s="869"/>
      <c r="AC216" s="869"/>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3"/>
      <c r="BD216" s="3" t="s">
        <v>422</v>
      </c>
      <c r="BE216" s="7"/>
      <c r="BF216" s="2" t="s">
        <v>1</v>
      </c>
      <c r="BG216" s="7"/>
      <c r="BH216" s="2" t="s">
        <v>2</v>
      </c>
      <c r="BI216" s="7"/>
      <c r="BJ216" s="2" t="s">
        <v>3</v>
      </c>
      <c r="BK216" s="2"/>
    </row>
    <row r="217" spans="1:63"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row>
    <row r="218" spans="1:63" x14ac:dyDescent="0.15">
      <c r="A218" s="2"/>
      <c r="B218" s="2" t="s">
        <v>4</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t="s">
        <v>4</v>
      </c>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row>
    <row r="219" spans="1:63" x14ac:dyDescent="0.15">
      <c r="A219" s="2"/>
      <c r="B219" s="2"/>
      <c r="C219" s="2"/>
      <c r="D219" s="2"/>
      <c r="E219" s="2"/>
      <c r="F219" s="2"/>
      <c r="G219" s="2"/>
      <c r="H219" s="2"/>
      <c r="I219" s="2"/>
      <c r="J219" s="2"/>
      <c r="K219" s="2"/>
      <c r="L219" s="2"/>
      <c r="M219" s="2"/>
      <c r="N219" s="2"/>
      <c r="O219" s="2"/>
      <c r="P219" s="2"/>
      <c r="Q219" s="2"/>
      <c r="R219" s="2"/>
      <c r="S219" s="20"/>
      <c r="T219" s="20"/>
      <c r="U219" s="20"/>
      <c r="V219" s="20"/>
      <c r="W219" s="20"/>
      <c r="X219" s="20"/>
      <c r="Y219" s="20"/>
      <c r="Z219" s="20"/>
      <c r="AA219" s="20"/>
      <c r="AB219" s="20"/>
      <c r="AC219" s="20"/>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row>
    <row r="220" spans="1:63" x14ac:dyDescent="0.15">
      <c r="A220" s="2"/>
      <c r="B220" s="2"/>
      <c r="C220" s="2"/>
      <c r="D220" s="2"/>
      <c r="E220" s="2"/>
      <c r="F220" s="2"/>
      <c r="G220" s="2"/>
      <c r="H220" s="2"/>
      <c r="I220" s="2"/>
      <c r="J220" s="2"/>
      <c r="K220" s="2"/>
      <c r="L220" s="2"/>
      <c r="M220" s="2"/>
      <c r="N220" s="2"/>
      <c r="O220" s="2"/>
      <c r="P220" s="2"/>
      <c r="Q220" s="2"/>
      <c r="R220" s="2"/>
      <c r="S220" s="20"/>
      <c r="T220" s="20"/>
      <c r="U220" s="20"/>
      <c r="V220" s="20"/>
      <c r="W220" s="20"/>
      <c r="X220" s="20"/>
      <c r="Y220" s="20"/>
      <c r="Z220" s="20"/>
      <c r="AA220" s="20"/>
      <c r="AB220" s="20"/>
      <c r="AC220" s="20"/>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row>
    <row r="221" spans="1:63" ht="20.100000000000001" customHeight="1" x14ac:dyDescent="0.15">
      <c r="A221" s="2"/>
      <c r="B221" s="2"/>
      <c r="C221" s="2"/>
      <c r="D221" s="2"/>
      <c r="E221" s="2"/>
      <c r="F221" s="2"/>
      <c r="G221" s="2"/>
      <c r="H221" s="2"/>
      <c r="I221" s="2"/>
      <c r="J221" s="2"/>
      <c r="K221" s="2"/>
      <c r="L221" s="2"/>
      <c r="M221" s="430" t="s">
        <v>5</v>
      </c>
      <c r="N221" s="430"/>
      <c r="O221" s="430"/>
      <c r="P221" s="430"/>
      <c r="Q221" s="430"/>
      <c r="R221" s="2"/>
      <c r="S221" s="847">
        <f>申請書!R11</f>
        <v>0</v>
      </c>
      <c r="T221" s="847"/>
      <c r="U221" s="847"/>
      <c r="V221" s="847"/>
      <c r="W221" s="847"/>
      <c r="X221" s="847"/>
      <c r="Y221" s="847"/>
      <c r="Z221" s="847"/>
      <c r="AA221" s="847"/>
      <c r="AB221" s="847"/>
      <c r="AC221" s="847"/>
      <c r="AD221" s="2"/>
      <c r="AE221" s="2"/>
      <c r="AF221" s="2"/>
      <c r="AG221" s="2"/>
      <c r="AH221" s="2"/>
      <c r="AI221" s="2"/>
      <c r="AJ221" s="2"/>
      <c r="AK221" s="2"/>
      <c r="AL221" s="2"/>
      <c r="AM221" s="2"/>
      <c r="AN221" s="2"/>
      <c r="AO221" s="2"/>
      <c r="AP221" s="2"/>
      <c r="AQ221" s="2"/>
      <c r="AR221" s="2"/>
      <c r="AS221" s="2"/>
      <c r="AT221" s="430" t="s">
        <v>5</v>
      </c>
      <c r="AU221" s="430"/>
      <c r="AV221" s="430"/>
      <c r="AW221" s="430"/>
      <c r="AX221" s="430"/>
      <c r="AY221" s="2"/>
      <c r="AZ221" s="848" t="s">
        <v>6</v>
      </c>
      <c r="BA221" s="848"/>
      <c r="BB221" s="848"/>
      <c r="BC221" s="848"/>
      <c r="BD221" s="848"/>
      <c r="BE221" s="848"/>
      <c r="BF221" s="848"/>
      <c r="BG221" s="848"/>
      <c r="BH221" s="848"/>
      <c r="BI221" s="848"/>
      <c r="BJ221" s="848"/>
      <c r="BK221" s="848"/>
    </row>
    <row r="222" spans="1:63" ht="20.100000000000001" customHeight="1" x14ac:dyDescent="0.15">
      <c r="A222" s="2"/>
      <c r="B222" s="2"/>
      <c r="C222" s="2"/>
      <c r="D222" s="2"/>
      <c r="E222" s="2"/>
      <c r="F222" s="2"/>
      <c r="G222" s="2"/>
      <c r="H222" s="2"/>
      <c r="I222" s="2"/>
      <c r="J222" s="2"/>
      <c r="K222" s="2"/>
      <c r="L222" s="2"/>
      <c r="M222" s="430" t="s">
        <v>7</v>
      </c>
      <c r="N222" s="430"/>
      <c r="O222" s="430"/>
      <c r="P222" s="430"/>
      <c r="Q222" s="430"/>
      <c r="R222" s="2"/>
      <c r="S222" s="847">
        <f>申請書!R12</f>
        <v>0</v>
      </c>
      <c r="T222" s="847"/>
      <c r="U222" s="847"/>
      <c r="V222" s="847"/>
      <c r="W222" s="847"/>
      <c r="X222" s="847"/>
      <c r="Y222" s="847"/>
      <c r="Z222" s="847"/>
      <c r="AA222" s="847"/>
      <c r="AB222" s="847"/>
      <c r="AC222" s="847"/>
      <c r="AD222" s="2"/>
      <c r="AE222" s="2"/>
      <c r="AF222" s="2"/>
      <c r="AG222" s="2"/>
      <c r="AH222" s="2"/>
      <c r="AI222" s="2"/>
      <c r="AJ222" s="2"/>
      <c r="AK222" s="2"/>
      <c r="AL222" s="2"/>
      <c r="AM222" s="2"/>
      <c r="AN222" s="2"/>
      <c r="AO222" s="2"/>
      <c r="AP222" s="2"/>
      <c r="AQ222" s="2"/>
      <c r="AR222" s="2"/>
      <c r="AS222" s="2"/>
      <c r="AT222" s="430" t="s">
        <v>7</v>
      </c>
      <c r="AU222" s="430"/>
      <c r="AV222" s="430"/>
      <c r="AW222" s="430"/>
      <c r="AX222" s="430"/>
      <c r="AY222" s="2"/>
      <c r="AZ222" s="848" t="s">
        <v>8</v>
      </c>
      <c r="BA222" s="848"/>
      <c r="BB222" s="848"/>
      <c r="BC222" s="848"/>
      <c r="BD222" s="848"/>
      <c r="BE222" s="848"/>
      <c r="BF222" s="848"/>
      <c r="BG222" s="848"/>
      <c r="BH222" s="848"/>
      <c r="BI222" s="848"/>
      <c r="BJ222" s="848"/>
      <c r="BK222" s="848"/>
    </row>
    <row r="223" spans="1:63" ht="20.100000000000001" customHeight="1" x14ac:dyDescent="0.15">
      <c r="A223" s="2"/>
      <c r="B223" s="2"/>
      <c r="C223" s="2"/>
      <c r="D223" s="2"/>
      <c r="E223" s="2"/>
      <c r="F223" s="2"/>
      <c r="G223" s="2"/>
      <c r="H223" s="2"/>
      <c r="I223" s="2"/>
      <c r="J223" s="2"/>
      <c r="K223" s="2"/>
      <c r="L223" s="2"/>
      <c r="M223" s="430" t="s">
        <v>9</v>
      </c>
      <c r="N223" s="430"/>
      <c r="O223" s="430"/>
      <c r="P223" s="430"/>
      <c r="Q223" s="430"/>
      <c r="R223" s="2"/>
      <c r="S223" s="847">
        <f>申請書!R13</f>
        <v>0</v>
      </c>
      <c r="T223" s="847"/>
      <c r="U223" s="847"/>
      <c r="V223" s="847"/>
      <c r="W223" s="847"/>
      <c r="X223" s="847"/>
      <c r="Y223" s="847"/>
      <c r="Z223" s="847"/>
      <c r="AA223" s="847"/>
      <c r="AB223" s="847"/>
      <c r="AC223" s="20" t="s">
        <v>10</v>
      </c>
      <c r="AD223" s="2"/>
      <c r="AE223" s="2"/>
      <c r="AF223" s="2"/>
      <c r="AG223" s="2"/>
      <c r="AH223" s="2"/>
      <c r="AI223" s="2"/>
      <c r="AJ223" s="2"/>
      <c r="AK223" s="2"/>
      <c r="AL223" s="2"/>
      <c r="AM223" s="2"/>
      <c r="AN223" s="2"/>
      <c r="AO223" s="2"/>
      <c r="AP223" s="2"/>
      <c r="AQ223" s="2"/>
      <c r="AR223" s="2"/>
      <c r="AS223" s="2"/>
      <c r="AT223" s="430" t="s">
        <v>9</v>
      </c>
      <c r="AU223" s="430"/>
      <c r="AV223" s="430"/>
      <c r="AW223" s="430"/>
      <c r="AX223" s="430"/>
      <c r="AY223" s="2"/>
      <c r="AZ223" s="848" t="s">
        <v>11</v>
      </c>
      <c r="BA223" s="848"/>
      <c r="BB223" s="848"/>
      <c r="BC223" s="848"/>
      <c r="BD223" s="848"/>
      <c r="BE223" s="848"/>
      <c r="BF223" s="848"/>
      <c r="BG223" s="848"/>
      <c r="BH223" s="848"/>
      <c r="BI223" s="848"/>
      <c r="BJ223" s="2" t="s">
        <v>10</v>
      </c>
      <c r="BK223" s="2"/>
    </row>
    <row r="224" spans="1:63" x14ac:dyDescent="0.15">
      <c r="A224" s="2"/>
      <c r="B224" s="2"/>
      <c r="C224" s="2"/>
      <c r="D224" s="2"/>
      <c r="E224" s="2"/>
      <c r="F224" s="2"/>
      <c r="G224" s="2"/>
      <c r="H224" s="2"/>
      <c r="I224" s="2"/>
      <c r="J224" s="2"/>
      <c r="K224" s="2"/>
      <c r="L224" s="2"/>
      <c r="M224" s="2"/>
      <c r="N224" s="2"/>
      <c r="O224" s="2"/>
      <c r="P224" s="2"/>
      <c r="Q224" s="2"/>
      <c r="R224" s="2"/>
      <c r="S224" s="20"/>
      <c r="T224" s="20"/>
      <c r="U224" s="20"/>
      <c r="V224" s="20"/>
      <c r="W224" s="20"/>
      <c r="X224" s="20"/>
      <c r="Y224" s="20"/>
      <c r="Z224" s="20"/>
      <c r="AA224" s="20"/>
      <c r="AB224" s="20"/>
      <c r="AC224" s="20"/>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1:63"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1:63" x14ac:dyDescent="0.15">
      <c r="A226" s="431" t="s">
        <v>409</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2"/>
      <c r="AE226" s="2"/>
      <c r="AF226" s="2"/>
      <c r="AG226" s="2"/>
      <c r="AH226" s="431" t="s">
        <v>410</v>
      </c>
      <c r="AI226" s="431"/>
      <c r="AJ226" s="431"/>
      <c r="AK226" s="431"/>
      <c r="AL226" s="431"/>
      <c r="AM226" s="431"/>
      <c r="AN226" s="431"/>
      <c r="AO226" s="431"/>
      <c r="AP226" s="431"/>
      <c r="AQ226" s="431"/>
      <c r="AR226" s="431"/>
      <c r="AS226" s="431"/>
      <c r="AT226" s="431"/>
      <c r="AU226" s="431"/>
      <c r="AV226" s="431"/>
      <c r="AW226" s="431"/>
      <c r="AX226" s="431"/>
      <c r="AY226" s="431"/>
      <c r="AZ226" s="431"/>
      <c r="BA226" s="431"/>
      <c r="BB226" s="431"/>
      <c r="BC226" s="431"/>
      <c r="BD226" s="431"/>
      <c r="BE226" s="431"/>
      <c r="BF226" s="431"/>
      <c r="BG226" s="431"/>
      <c r="BH226" s="431"/>
      <c r="BI226" s="431"/>
      <c r="BJ226" s="431"/>
      <c r="BK226" s="2"/>
    </row>
    <row r="230" spans="1:63" ht="13.5" customHeight="1" x14ac:dyDescent="0.15">
      <c r="A230" s="858" t="s">
        <v>408</v>
      </c>
      <c r="B230" s="858"/>
      <c r="C230" s="858"/>
      <c r="D230" s="858"/>
      <c r="E230" s="858"/>
      <c r="F230" s="858"/>
      <c r="G230" s="858"/>
      <c r="H230" s="858"/>
      <c r="I230" s="858"/>
      <c r="J230" s="858"/>
      <c r="K230" s="858"/>
      <c r="L230" s="858"/>
      <c r="M230" s="858"/>
      <c r="N230" s="858"/>
      <c r="O230" s="858"/>
      <c r="P230" s="858"/>
      <c r="Q230" s="858"/>
      <c r="R230" s="858"/>
      <c r="S230" s="858"/>
      <c r="T230" s="858"/>
      <c r="U230" s="858"/>
      <c r="V230" s="858"/>
      <c r="W230" s="858"/>
      <c r="X230" s="858"/>
      <c r="Y230" s="858"/>
      <c r="Z230" s="858"/>
      <c r="AA230" s="858"/>
      <c r="AB230" s="858"/>
      <c r="AC230" s="858"/>
      <c r="AD230" s="2"/>
      <c r="AE230" s="2"/>
      <c r="AF230" s="2"/>
      <c r="AG230" s="2"/>
      <c r="AH230" s="858" t="s">
        <v>408</v>
      </c>
      <c r="AI230" s="858"/>
      <c r="AJ230" s="858"/>
      <c r="AK230" s="858"/>
      <c r="AL230" s="858"/>
      <c r="AM230" s="858"/>
      <c r="AN230" s="858"/>
      <c r="AO230" s="858"/>
      <c r="AP230" s="858"/>
      <c r="AQ230" s="858"/>
      <c r="AR230" s="858"/>
      <c r="AS230" s="858"/>
      <c r="AT230" s="858"/>
      <c r="AU230" s="858"/>
      <c r="AV230" s="858"/>
      <c r="AW230" s="858"/>
      <c r="AX230" s="858"/>
      <c r="AY230" s="858"/>
      <c r="AZ230" s="858"/>
      <c r="BA230" s="858"/>
      <c r="BB230" s="858"/>
      <c r="BC230" s="858"/>
      <c r="BD230" s="858"/>
      <c r="BE230" s="858"/>
      <c r="BF230" s="858"/>
      <c r="BG230" s="858"/>
      <c r="BH230" s="858"/>
      <c r="BI230" s="858"/>
      <c r="BJ230" s="858"/>
      <c r="BK230" s="2"/>
    </row>
    <row r="231" spans="1:63" x14ac:dyDescent="0.15">
      <c r="A231" s="858"/>
      <c r="B231" s="858"/>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2"/>
      <c r="AE231" s="2"/>
      <c r="AF231" s="2"/>
      <c r="AG231" s="2"/>
      <c r="AH231" s="858"/>
      <c r="AI231" s="858"/>
      <c r="AJ231" s="858"/>
      <c r="AK231" s="858"/>
      <c r="AL231" s="858"/>
      <c r="AM231" s="858"/>
      <c r="AN231" s="858"/>
      <c r="AO231" s="858"/>
      <c r="AP231" s="858"/>
      <c r="AQ231" s="858"/>
      <c r="AR231" s="858"/>
      <c r="AS231" s="858"/>
      <c r="AT231" s="858"/>
      <c r="AU231" s="858"/>
      <c r="AV231" s="858"/>
      <c r="AW231" s="858"/>
      <c r="AX231" s="858"/>
      <c r="AY231" s="858"/>
      <c r="AZ231" s="858"/>
      <c r="BA231" s="858"/>
      <c r="BB231" s="858"/>
      <c r="BC231" s="858"/>
      <c r="BD231" s="858"/>
      <c r="BE231" s="858"/>
      <c r="BF231" s="858"/>
      <c r="BG231" s="858"/>
      <c r="BH231" s="858"/>
      <c r="BI231" s="858"/>
      <c r="BJ231" s="858"/>
      <c r="BK231" s="2"/>
    </row>
    <row r="232" spans="1:63" x14ac:dyDescent="0.15">
      <c r="A232" s="858"/>
      <c r="B232" s="858"/>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row>
    <row r="234" spans="1:63" x14ac:dyDescent="0.15">
      <c r="A234" s="431" t="s">
        <v>12</v>
      </c>
      <c r="B234" s="431"/>
      <c r="C234" s="431"/>
      <c r="D234" s="431"/>
      <c r="E234" s="431"/>
      <c r="F234" s="431"/>
      <c r="G234" s="431"/>
      <c r="H234" s="431"/>
      <c r="I234" s="431"/>
      <c r="J234" s="431"/>
      <c r="K234" s="431"/>
      <c r="L234" s="431"/>
      <c r="M234" s="431"/>
      <c r="N234" s="431"/>
      <c r="O234" s="431"/>
      <c r="P234" s="431"/>
      <c r="Q234" s="431"/>
      <c r="R234" s="431"/>
      <c r="S234" s="431"/>
      <c r="T234" s="431"/>
      <c r="U234" s="431"/>
      <c r="V234" s="431"/>
      <c r="W234" s="431"/>
      <c r="X234" s="431"/>
      <c r="Y234" s="431"/>
      <c r="Z234" s="431"/>
      <c r="AA234" s="431"/>
      <c r="AB234" s="431"/>
      <c r="AC234" s="431"/>
      <c r="AD234" s="431"/>
      <c r="AH234" s="431" t="s">
        <v>12</v>
      </c>
      <c r="AI234" s="431"/>
      <c r="AJ234" s="431"/>
      <c r="AK234" s="431"/>
      <c r="AL234" s="431"/>
      <c r="AM234" s="431"/>
      <c r="AN234" s="431"/>
      <c r="AO234" s="431"/>
      <c r="AP234" s="431"/>
      <c r="AQ234" s="431"/>
      <c r="AR234" s="431"/>
      <c r="AS234" s="431"/>
      <c r="AT234" s="431"/>
      <c r="AU234" s="431"/>
      <c r="AV234" s="431"/>
      <c r="AW234" s="431"/>
      <c r="AX234" s="431"/>
      <c r="AY234" s="431"/>
      <c r="AZ234" s="431"/>
      <c r="BA234" s="431"/>
      <c r="BB234" s="431"/>
      <c r="BC234" s="431"/>
      <c r="BD234" s="431"/>
      <c r="BE234" s="431"/>
      <c r="BF234" s="431"/>
      <c r="BG234" s="431"/>
      <c r="BH234" s="431"/>
      <c r="BI234" s="431"/>
      <c r="BJ234" s="431"/>
      <c r="BK234" s="431"/>
    </row>
    <row r="236" spans="1:63"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pans="1:63" ht="20.100000000000001" customHeight="1" x14ac:dyDescent="0.15">
      <c r="A237" s="2"/>
      <c r="B237" s="854" t="s">
        <v>13</v>
      </c>
      <c r="C237" s="854"/>
      <c r="D237" s="854"/>
      <c r="E237" s="854"/>
      <c r="F237" s="854"/>
      <c r="G237" s="854"/>
      <c r="H237" s="854"/>
      <c r="I237" s="854"/>
      <c r="J237" s="854"/>
      <c r="K237" s="854" t="s">
        <v>285</v>
      </c>
      <c r="L237" s="854"/>
      <c r="M237" s="854"/>
      <c r="N237" s="854"/>
      <c r="O237" s="854"/>
      <c r="P237" s="854"/>
      <c r="Q237" s="854"/>
      <c r="R237" s="854"/>
      <c r="S237" s="854"/>
      <c r="T237" s="854" t="s">
        <v>286</v>
      </c>
      <c r="U237" s="854"/>
      <c r="V237" s="854"/>
      <c r="W237" s="854"/>
      <c r="X237" s="854"/>
      <c r="Y237" s="854"/>
      <c r="Z237" s="854"/>
      <c r="AA237" s="854"/>
      <c r="AB237" s="854"/>
      <c r="AC237" s="2"/>
      <c r="AD237" s="2"/>
      <c r="AE237" s="2"/>
      <c r="AF237" s="2"/>
      <c r="AG237" s="2"/>
      <c r="AH237" s="2"/>
      <c r="AI237" s="855" t="s">
        <v>13</v>
      </c>
      <c r="AJ237" s="856"/>
      <c r="AK237" s="856"/>
      <c r="AL237" s="856"/>
      <c r="AM237" s="856"/>
      <c r="AN237" s="856"/>
      <c r="AO237" s="856"/>
      <c r="AP237" s="856"/>
      <c r="AQ237" s="857"/>
      <c r="AR237" s="855" t="s">
        <v>285</v>
      </c>
      <c r="AS237" s="856"/>
      <c r="AT237" s="856"/>
      <c r="AU237" s="856"/>
      <c r="AV237" s="856"/>
      <c r="AW237" s="856"/>
      <c r="AX237" s="856"/>
      <c r="AY237" s="856"/>
      <c r="AZ237" s="857"/>
      <c r="BA237" s="855" t="s">
        <v>286</v>
      </c>
      <c r="BB237" s="856"/>
      <c r="BC237" s="856"/>
      <c r="BD237" s="856"/>
      <c r="BE237" s="856"/>
      <c r="BF237" s="856"/>
      <c r="BG237" s="856"/>
      <c r="BH237" s="856"/>
      <c r="BI237" s="857"/>
      <c r="BJ237" s="2"/>
      <c r="BK237" s="2"/>
    </row>
    <row r="238" spans="1:63" ht="39.950000000000003" customHeight="1" x14ac:dyDescent="0.15">
      <c r="A238" s="2"/>
      <c r="B238" s="851" t="s">
        <v>312</v>
      </c>
      <c r="C238" s="852"/>
      <c r="D238" s="852"/>
      <c r="E238" s="852"/>
      <c r="F238" s="852"/>
      <c r="G238" s="852"/>
      <c r="H238" s="852"/>
      <c r="I238" s="852"/>
      <c r="J238" s="853"/>
      <c r="K238" s="774">
        <f>R203</f>
        <v>0</v>
      </c>
      <c r="L238" s="775"/>
      <c r="M238" s="775"/>
      <c r="N238" s="775"/>
      <c r="O238" s="775"/>
      <c r="P238" s="775"/>
      <c r="Q238" s="775"/>
      <c r="R238" s="351"/>
      <c r="S238" s="27" t="s">
        <v>92</v>
      </c>
      <c r="T238" s="774">
        <f>K238</f>
        <v>0</v>
      </c>
      <c r="U238" s="775"/>
      <c r="V238" s="775"/>
      <c r="W238" s="775"/>
      <c r="X238" s="775"/>
      <c r="Y238" s="775"/>
      <c r="Z238" s="775"/>
      <c r="AA238" s="775"/>
      <c r="AB238" s="236" t="s">
        <v>92</v>
      </c>
      <c r="AC238" s="2"/>
      <c r="AD238" s="2"/>
      <c r="AE238" s="2"/>
      <c r="AF238" s="2"/>
      <c r="AG238" s="2"/>
      <c r="AH238" s="2"/>
      <c r="AI238" s="851" t="s">
        <v>312</v>
      </c>
      <c r="AJ238" s="852"/>
      <c r="AK238" s="852"/>
      <c r="AL238" s="852"/>
      <c r="AM238" s="852"/>
      <c r="AN238" s="852"/>
      <c r="AO238" s="852"/>
      <c r="AP238" s="852"/>
      <c r="AQ238" s="853"/>
      <c r="AR238" s="616">
        <f>+INT(AZ203)</f>
        <v>415000</v>
      </c>
      <c r="AS238" s="617"/>
      <c r="AT238" s="617"/>
      <c r="AU238" s="617"/>
      <c r="AV238" s="617"/>
      <c r="AW238" s="617"/>
      <c r="AX238" s="617"/>
      <c r="AY238" s="235"/>
      <c r="AZ238" s="236" t="s">
        <v>92</v>
      </c>
      <c r="BA238" s="616">
        <f>+AR238</f>
        <v>415000</v>
      </c>
      <c r="BB238" s="617"/>
      <c r="BC238" s="617"/>
      <c r="BD238" s="617"/>
      <c r="BE238" s="617"/>
      <c r="BF238" s="617"/>
      <c r="BG238" s="617"/>
      <c r="BH238" s="617"/>
      <c r="BI238" s="236" t="s">
        <v>92</v>
      </c>
      <c r="BJ238" s="2"/>
      <c r="BK238" s="2"/>
    </row>
    <row r="239" spans="1:63"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pans="1:63" x14ac:dyDescent="0.15">
      <c r="A240" s="3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pans="1:63" x14ac:dyDescent="0.15">
      <c r="A241" s="3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pans="1:63" x14ac:dyDescent="0.15">
      <c r="A242" s="34"/>
      <c r="B242" s="84"/>
      <c r="C242" s="84"/>
      <c r="D242" s="84"/>
      <c r="E242" s="84"/>
      <c r="F242" s="84"/>
      <c r="G242" s="84"/>
      <c r="H242" s="84"/>
      <c r="I242" s="63"/>
      <c r="J242" s="63"/>
      <c r="K242" s="63"/>
      <c r="L242" s="63"/>
      <c r="M242" s="63"/>
      <c r="N242" s="63"/>
      <c r="O242" s="63"/>
      <c r="P242" s="63"/>
      <c r="Q242" s="63"/>
      <c r="R242" s="63"/>
      <c r="S242" s="63"/>
      <c r="T242" s="63"/>
      <c r="U242" s="63"/>
      <c r="V242" s="63"/>
      <c r="W242" s="63"/>
      <c r="X242" s="63"/>
      <c r="Y242" s="63"/>
      <c r="Z242" s="63"/>
      <c r="AA242" s="63"/>
      <c r="AB242" s="63"/>
      <c r="AC242" s="2"/>
      <c r="AD242" s="2"/>
      <c r="AE242" s="2"/>
      <c r="AF242" s="2"/>
      <c r="AG242" s="2"/>
      <c r="AH242" s="2"/>
      <c r="AI242" s="2"/>
      <c r="AJ242" s="2"/>
      <c r="AK242" s="2"/>
      <c r="AL242" s="2"/>
      <c r="AM242" s="2"/>
      <c r="AN242" s="2"/>
      <c r="AO242" s="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
      <c r="BK242" s="2"/>
    </row>
    <row r="243" spans="1:63" x14ac:dyDescent="0.15">
      <c r="A243" s="34"/>
      <c r="B243" s="84"/>
      <c r="C243" s="84"/>
      <c r="D243" s="84"/>
      <c r="E243" s="84"/>
      <c r="F243" s="84"/>
      <c r="G243" s="84"/>
      <c r="H243" s="84"/>
      <c r="I243" s="63"/>
      <c r="J243" s="63"/>
      <c r="K243" s="63"/>
      <c r="L243" s="63"/>
      <c r="M243" s="63"/>
      <c r="N243" s="63"/>
      <c r="O243" s="63"/>
      <c r="P243" s="63"/>
      <c r="Q243" s="63"/>
      <c r="R243" s="63"/>
      <c r="S243" s="63"/>
      <c r="T243" s="63"/>
      <c r="U243" s="63"/>
      <c r="V243" s="63"/>
      <c r="W243" s="63"/>
      <c r="X243" s="63"/>
      <c r="Y243" s="63"/>
      <c r="Z243" s="63"/>
      <c r="AA243" s="63"/>
      <c r="AB243" s="63"/>
      <c r="AC243" s="2"/>
      <c r="AD243" s="2"/>
      <c r="AE243" s="2"/>
      <c r="AF243" s="2"/>
      <c r="AG243" s="2"/>
      <c r="AH243" s="2"/>
      <c r="AI243" s="2"/>
      <c r="AJ243" s="2"/>
      <c r="AK243" s="2"/>
      <c r="AL243" s="2"/>
      <c r="AM243" s="2"/>
      <c r="AN243" s="2"/>
      <c r="AO243" s="2"/>
      <c r="AP243" s="262"/>
      <c r="AQ243" s="262"/>
      <c r="AR243" s="262"/>
      <c r="AS243" s="262"/>
      <c r="AT243" s="262"/>
      <c r="AU243" s="262"/>
      <c r="AV243" s="262"/>
      <c r="AW243" s="262"/>
      <c r="AX243" s="262"/>
      <c r="AY243" s="262"/>
      <c r="AZ243" s="262"/>
      <c r="BA243" s="262"/>
      <c r="BB243" s="262"/>
      <c r="BC243" s="262"/>
      <c r="BD243" s="262"/>
      <c r="BE243" s="262"/>
      <c r="BF243" s="262"/>
      <c r="BG243" s="262"/>
      <c r="BH243" s="262"/>
      <c r="BI243" s="262"/>
      <c r="BJ243" s="2"/>
      <c r="BK243" s="2"/>
    </row>
    <row r="244" spans="1:63" x14ac:dyDescent="0.15">
      <c r="A244" s="34"/>
      <c r="B244" s="84"/>
      <c r="C244" s="84"/>
      <c r="D244" s="84"/>
      <c r="E244" s="84"/>
      <c r="F244" s="84"/>
      <c r="G244" s="84"/>
      <c r="H244" s="84"/>
      <c r="I244" s="63"/>
      <c r="J244" s="63"/>
      <c r="K244" s="63"/>
      <c r="L244" s="63"/>
      <c r="M244" s="63"/>
      <c r="N244" s="63"/>
      <c r="O244" s="63"/>
      <c r="P244" s="63"/>
      <c r="Q244" s="63"/>
      <c r="R244" s="63"/>
      <c r="S244" s="63"/>
      <c r="T244" s="63"/>
      <c r="U244" s="63"/>
      <c r="V244" s="63"/>
      <c r="W244" s="63"/>
      <c r="X244" s="63"/>
      <c r="Y244" s="63"/>
      <c r="Z244" s="63"/>
      <c r="AA244" s="63"/>
      <c r="AB244" s="63"/>
      <c r="AC244" s="2"/>
      <c r="AD244" s="2"/>
      <c r="AE244" s="2"/>
      <c r="AF244" s="2"/>
      <c r="AG244" s="2"/>
      <c r="AH244" s="2"/>
      <c r="AI244" s="2"/>
      <c r="AJ244" s="2"/>
      <c r="AK244" s="2"/>
      <c r="AL244" s="2"/>
      <c r="AM244" s="2"/>
      <c r="AN244" s="2"/>
      <c r="AO244" s="2"/>
      <c r="AP244" s="262"/>
      <c r="AQ244" s="262"/>
      <c r="AR244" s="262"/>
      <c r="AS244" s="262"/>
      <c r="AT244" s="262"/>
      <c r="AU244" s="262"/>
      <c r="AV244" s="262"/>
      <c r="AW244" s="262"/>
      <c r="AX244" s="262"/>
      <c r="AY244" s="262"/>
      <c r="AZ244" s="262"/>
      <c r="BA244" s="262"/>
      <c r="BB244" s="262"/>
      <c r="BC244" s="262"/>
      <c r="BD244" s="262"/>
      <c r="BE244" s="262"/>
      <c r="BF244" s="262"/>
      <c r="BG244" s="262"/>
      <c r="BH244" s="262"/>
      <c r="BI244" s="262"/>
      <c r="BJ244" s="2"/>
      <c r="BK244" s="2"/>
    </row>
    <row r="245" spans="1:63" x14ac:dyDescent="0.15">
      <c r="A245" s="34"/>
      <c r="B245" s="84"/>
      <c r="C245" s="84"/>
      <c r="D245" s="84"/>
      <c r="E245" s="84"/>
      <c r="F245" s="84"/>
      <c r="G245" s="84"/>
      <c r="H245" s="84"/>
      <c r="I245" s="63"/>
      <c r="J245" s="63"/>
      <c r="K245" s="63"/>
      <c r="L245" s="63"/>
      <c r="M245" s="63"/>
      <c r="N245" s="63"/>
      <c r="O245" s="63"/>
      <c r="P245" s="63"/>
      <c r="Q245" s="63"/>
      <c r="R245" s="63"/>
      <c r="S245" s="63"/>
      <c r="T245" s="63"/>
      <c r="U245" s="63"/>
      <c r="V245" s="63"/>
      <c r="W245" s="63"/>
      <c r="X245" s="63"/>
      <c r="Y245" s="63"/>
      <c r="Z245" s="63"/>
      <c r="AA245" s="63"/>
      <c r="AB245" s="63"/>
      <c r="AC245" s="2"/>
      <c r="AD245" s="2"/>
      <c r="AE245" s="2"/>
      <c r="AF245" s="2"/>
      <c r="AG245" s="2"/>
      <c r="AH245" s="2"/>
      <c r="AI245" s="2"/>
      <c r="AJ245" s="2"/>
      <c r="AK245" s="2"/>
      <c r="AL245" s="2"/>
      <c r="AM245" s="2"/>
      <c r="AN245" s="2"/>
      <c r="AO245" s="2"/>
      <c r="AP245" s="262"/>
      <c r="AQ245" s="262"/>
      <c r="AR245" s="262"/>
      <c r="AS245" s="262"/>
      <c r="AT245" s="262"/>
      <c r="AU245" s="262"/>
      <c r="AV245" s="262"/>
      <c r="AW245" s="262"/>
      <c r="AX245" s="262"/>
      <c r="AY245" s="262"/>
      <c r="AZ245" s="262"/>
      <c r="BA245" s="262"/>
      <c r="BB245" s="262"/>
      <c r="BC245" s="262"/>
      <c r="BD245" s="262"/>
      <c r="BE245" s="262"/>
      <c r="BF245" s="262"/>
      <c r="BG245" s="262"/>
      <c r="BH245" s="262"/>
      <c r="BI245" s="262"/>
      <c r="BJ245" s="2"/>
      <c r="BK245" s="2"/>
    </row>
    <row r="246" spans="1:63"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pans="1:63" x14ac:dyDescent="0.15">
      <c r="A247" s="2"/>
      <c r="B247" s="2"/>
      <c r="C247" s="2"/>
      <c r="D247" s="2"/>
      <c r="E247" s="2"/>
      <c r="F247" s="2"/>
      <c r="G247" s="2"/>
      <c r="H247" s="2"/>
      <c r="I247" s="2"/>
      <c r="J247" s="2"/>
      <c r="K247" s="2"/>
      <c r="L247" s="2"/>
      <c r="M247" s="2" t="s">
        <v>287</v>
      </c>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t="s">
        <v>287</v>
      </c>
      <c r="AU247" s="2"/>
      <c r="AV247" s="2"/>
      <c r="AW247" s="2"/>
      <c r="AX247" s="2"/>
      <c r="AY247" s="2"/>
      <c r="AZ247" s="2"/>
      <c r="BA247" s="2"/>
      <c r="BB247" s="2"/>
      <c r="BC247" s="2"/>
      <c r="BD247" s="2"/>
      <c r="BE247" s="2"/>
      <c r="BF247" s="2"/>
      <c r="BG247" s="2"/>
      <c r="BH247" s="2"/>
      <c r="BI247" s="2"/>
      <c r="BJ247" s="2"/>
      <c r="BK247" s="2"/>
    </row>
    <row r="248" spans="1:63" ht="24.95" customHeight="1" x14ac:dyDescent="0.15">
      <c r="A248" s="2"/>
      <c r="B248" s="2"/>
      <c r="C248" s="2"/>
      <c r="D248" s="8"/>
      <c r="E248" s="8"/>
      <c r="F248" s="8"/>
      <c r="G248" s="2"/>
      <c r="H248" s="2"/>
      <c r="I248" s="2"/>
      <c r="J248" s="2"/>
      <c r="K248" s="2"/>
      <c r="L248" s="2"/>
      <c r="M248" s="862" t="s">
        <v>288</v>
      </c>
      <c r="N248" s="862"/>
      <c r="O248" s="862"/>
      <c r="P248" s="862"/>
      <c r="Q248" s="862"/>
      <c r="R248" s="862"/>
      <c r="S248" s="867"/>
      <c r="T248" s="867"/>
      <c r="U248" s="867"/>
      <c r="V248" s="867"/>
      <c r="W248" s="867"/>
      <c r="X248" s="867"/>
      <c r="Y248" s="867"/>
      <c r="Z248" s="867"/>
      <c r="AA248" s="867"/>
      <c r="AB248" s="867"/>
      <c r="AC248" s="2"/>
      <c r="AD248" s="2"/>
      <c r="AE248" s="2"/>
      <c r="AF248" s="2"/>
      <c r="AG248" s="2"/>
      <c r="AH248" s="2"/>
      <c r="AI248" s="2"/>
      <c r="AJ248" s="2"/>
      <c r="AK248" s="2"/>
      <c r="AL248" s="2"/>
      <c r="AM248" s="2"/>
      <c r="AN248" s="2"/>
      <c r="AO248" s="2"/>
      <c r="AP248" s="2"/>
      <c r="AQ248" s="2"/>
      <c r="AR248" s="2"/>
      <c r="AS248" s="2"/>
      <c r="AT248" s="859" t="s">
        <v>288</v>
      </c>
      <c r="AU248" s="860"/>
      <c r="AV248" s="860"/>
      <c r="AW248" s="860"/>
      <c r="AX248" s="860"/>
      <c r="AY248" s="861"/>
      <c r="AZ248" s="785" t="s">
        <v>289</v>
      </c>
      <c r="BA248" s="786"/>
      <c r="BB248" s="786"/>
      <c r="BC248" s="786"/>
      <c r="BD248" s="786"/>
      <c r="BE248" s="786"/>
      <c r="BF248" s="786"/>
      <c r="BG248" s="786"/>
      <c r="BH248" s="786"/>
      <c r="BI248" s="787"/>
      <c r="BJ248" s="2"/>
      <c r="BK248" s="2"/>
    </row>
    <row r="249" spans="1:63" ht="24.95" customHeight="1" x14ac:dyDescent="0.15">
      <c r="A249" s="2"/>
      <c r="B249" s="2"/>
      <c r="C249" s="2"/>
      <c r="D249" s="8"/>
      <c r="E249" s="8"/>
      <c r="F249" s="8"/>
      <c r="G249" s="2"/>
      <c r="H249" s="2"/>
      <c r="I249" s="2"/>
      <c r="J249" s="2"/>
      <c r="K249" s="2"/>
      <c r="L249" s="2"/>
      <c r="M249" s="862" t="s">
        <v>290</v>
      </c>
      <c r="N249" s="862"/>
      <c r="O249" s="862"/>
      <c r="P249" s="862"/>
      <c r="Q249" s="862"/>
      <c r="R249" s="862"/>
      <c r="S249" s="867"/>
      <c r="T249" s="867"/>
      <c r="U249" s="867"/>
      <c r="V249" s="867"/>
      <c r="W249" s="867"/>
      <c r="X249" s="867"/>
      <c r="Y249" s="867"/>
      <c r="Z249" s="867"/>
      <c r="AA249" s="867"/>
      <c r="AB249" s="867"/>
      <c r="AC249" s="2"/>
      <c r="AD249" s="2"/>
      <c r="AE249" s="2"/>
      <c r="AF249" s="2"/>
      <c r="AG249" s="2"/>
      <c r="AH249" s="2"/>
      <c r="AI249" s="2"/>
      <c r="AJ249" s="2"/>
      <c r="AK249" s="2"/>
      <c r="AL249" s="2"/>
      <c r="AM249" s="2"/>
      <c r="AN249" s="2"/>
      <c r="AO249" s="2"/>
      <c r="AP249" s="2"/>
      <c r="AQ249" s="2"/>
      <c r="AR249" s="2"/>
      <c r="AS249" s="2"/>
      <c r="AT249" s="859" t="s">
        <v>290</v>
      </c>
      <c r="AU249" s="860"/>
      <c r="AV249" s="860"/>
      <c r="AW249" s="860"/>
      <c r="AX249" s="860"/>
      <c r="AY249" s="861"/>
      <c r="AZ249" s="785" t="s">
        <v>291</v>
      </c>
      <c r="BA249" s="786"/>
      <c r="BB249" s="786"/>
      <c r="BC249" s="786"/>
      <c r="BD249" s="786"/>
      <c r="BE249" s="786"/>
      <c r="BF249" s="786"/>
      <c r="BG249" s="786"/>
      <c r="BH249" s="786"/>
      <c r="BI249" s="787"/>
      <c r="BJ249" s="2"/>
      <c r="BK249" s="2"/>
    </row>
    <row r="250" spans="1:63" ht="24.95" customHeight="1" x14ac:dyDescent="0.15">
      <c r="A250" s="2"/>
      <c r="B250" s="2"/>
      <c r="C250" s="2"/>
      <c r="D250" s="8"/>
      <c r="E250" s="8"/>
      <c r="F250" s="8"/>
      <c r="G250" s="2"/>
      <c r="H250" s="2"/>
      <c r="I250" s="2"/>
      <c r="J250" s="2"/>
      <c r="K250" s="2"/>
      <c r="L250" s="2"/>
      <c r="M250" s="862" t="s">
        <v>292</v>
      </c>
      <c r="N250" s="862"/>
      <c r="O250" s="862"/>
      <c r="P250" s="862"/>
      <c r="Q250" s="862"/>
      <c r="R250" s="862"/>
      <c r="S250" s="867"/>
      <c r="T250" s="867"/>
      <c r="U250" s="867"/>
      <c r="V250" s="867"/>
      <c r="W250" s="867"/>
      <c r="X250" s="867"/>
      <c r="Y250" s="867"/>
      <c r="Z250" s="867"/>
      <c r="AA250" s="867"/>
      <c r="AB250" s="867"/>
      <c r="AC250" s="2"/>
      <c r="AD250" s="2"/>
      <c r="AE250" s="2"/>
      <c r="AF250" s="2"/>
      <c r="AG250" s="2"/>
      <c r="AH250" s="2"/>
      <c r="AI250" s="2"/>
      <c r="AJ250" s="2"/>
      <c r="AK250" s="2"/>
      <c r="AL250" s="2"/>
      <c r="AM250" s="2"/>
      <c r="AN250" s="2"/>
      <c r="AO250" s="2"/>
      <c r="AP250" s="2"/>
      <c r="AQ250" s="2"/>
      <c r="AR250" s="2"/>
      <c r="AS250" s="2"/>
      <c r="AT250" s="859" t="s">
        <v>292</v>
      </c>
      <c r="AU250" s="860"/>
      <c r="AV250" s="860"/>
      <c r="AW250" s="860"/>
      <c r="AX250" s="860"/>
      <c r="AY250" s="861"/>
      <c r="AZ250" s="785">
        <v>15538</v>
      </c>
      <c r="BA250" s="786"/>
      <c r="BB250" s="786"/>
      <c r="BC250" s="786"/>
      <c r="BD250" s="786"/>
      <c r="BE250" s="786"/>
      <c r="BF250" s="786"/>
      <c r="BG250" s="786"/>
      <c r="BH250" s="786"/>
      <c r="BI250" s="787"/>
      <c r="BJ250" s="2"/>
      <c r="BK250" s="2"/>
    </row>
    <row r="251" spans="1:63" ht="35.1" customHeight="1" x14ac:dyDescent="0.15">
      <c r="A251" s="2"/>
      <c r="B251" s="2"/>
      <c r="C251" s="2"/>
      <c r="D251" s="2"/>
      <c r="E251" s="2"/>
      <c r="F251" s="2"/>
      <c r="G251" s="2"/>
      <c r="H251" s="2"/>
      <c r="I251" s="2"/>
      <c r="J251" s="2"/>
      <c r="K251" s="2"/>
      <c r="L251" s="2"/>
      <c r="M251" s="862" t="s">
        <v>293</v>
      </c>
      <c r="N251" s="862"/>
      <c r="O251" s="862"/>
      <c r="P251" s="862"/>
      <c r="Q251" s="862"/>
      <c r="R251" s="862"/>
      <c r="S251" s="863"/>
      <c r="T251" s="863"/>
      <c r="U251" s="863"/>
      <c r="V251" s="863"/>
      <c r="W251" s="863"/>
      <c r="X251" s="863"/>
      <c r="Y251" s="863"/>
      <c r="Z251" s="863"/>
      <c r="AA251" s="863"/>
      <c r="AB251" s="863"/>
      <c r="AC251" s="2"/>
      <c r="AD251" s="2"/>
      <c r="AE251" s="2"/>
      <c r="AF251" s="2"/>
      <c r="AG251" s="2"/>
      <c r="AH251" s="2"/>
      <c r="AI251" s="2"/>
      <c r="AJ251" s="2"/>
      <c r="AK251" s="2"/>
      <c r="AL251" s="2"/>
      <c r="AM251" s="2"/>
      <c r="AN251" s="2"/>
      <c r="AO251" s="2"/>
      <c r="AP251" s="2"/>
      <c r="AQ251" s="2"/>
      <c r="AR251" s="2"/>
      <c r="AS251" s="2"/>
      <c r="AT251" s="859" t="s">
        <v>293</v>
      </c>
      <c r="AU251" s="860"/>
      <c r="AV251" s="860"/>
      <c r="AW251" s="860"/>
      <c r="AX251" s="860"/>
      <c r="AY251" s="861"/>
      <c r="AZ251" s="864" t="s">
        <v>294</v>
      </c>
      <c r="BA251" s="865"/>
      <c r="BB251" s="865"/>
      <c r="BC251" s="865"/>
      <c r="BD251" s="865"/>
      <c r="BE251" s="865"/>
      <c r="BF251" s="865"/>
      <c r="BG251" s="865"/>
      <c r="BH251" s="865"/>
      <c r="BI251" s="866"/>
      <c r="BJ251" s="2"/>
      <c r="BK251" s="2"/>
    </row>
    <row r="252" spans="1:63" x14ac:dyDescent="0.15">
      <c r="A252" s="2"/>
      <c r="B252" s="2"/>
      <c r="C252" s="2"/>
      <c r="D252" s="2"/>
      <c r="E252" s="2"/>
      <c r="F252" s="2"/>
      <c r="G252" s="2"/>
      <c r="H252" s="2"/>
      <c r="I252" s="2"/>
      <c r="J252" s="2"/>
      <c r="K252" s="2"/>
      <c r="L252" s="2"/>
      <c r="M252" s="2"/>
      <c r="N252" s="2"/>
      <c r="O252" s="2"/>
      <c r="P252" s="2"/>
      <c r="Q252" s="2"/>
      <c r="R252" s="2"/>
      <c r="S252" s="20"/>
      <c r="T252" s="20"/>
      <c r="U252" s="20"/>
      <c r="V252" s="20"/>
      <c r="W252" s="20"/>
      <c r="X252" s="20"/>
      <c r="Y252" s="20"/>
      <c r="Z252" s="20"/>
      <c r="AA252" s="20"/>
      <c r="AB252" s="20"/>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pans="1:63"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pans="1:63" x14ac:dyDescent="0.15">
      <c r="A254" s="2"/>
      <c r="B254" s="2" t="s">
        <v>28</v>
      </c>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t="s">
        <v>28</v>
      </c>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pans="1:63" x14ac:dyDescent="0.15">
      <c r="A255" s="2"/>
      <c r="B255" s="2">
        <v>1</v>
      </c>
      <c r="C255" s="2"/>
      <c r="D255" s="2" t="s">
        <v>29</v>
      </c>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v>1</v>
      </c>
      <c r="AJ255" s="2"/>
      <c r="AK255" s="2" t="s">
        <v>29</v>
      </c>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1:63" x14ac:dyDescent="0.15">
      <c r="A256" s="2"/>
      <c r="B256" s="2">
        <v>2</v>
      </c>
      <c r="C256" s="2"/>
      <c r="D256" s="2" t="s">
        <v>31</v>
      </c>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v>2</v>
      </c>
      <c r="AJ256" s="2"/>
      <c r="AK256" s="2" t="s">
        <v>31</v>
      </c>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sheetData>
  <mergeCells count="327">
    <mergeCell ref="E79:N79"/>
    <mergeCell ref="O79:Q79"/>
    <mergeCell ref="R79:AA79"/>
    <mergeCell ref="AF97:AI97"/>
    <mergeCell ref="AJ97:BG97"/>
    <mergeCell ref="AH190:AQ191"/>
    <mergeCell ref="AH192:AQ193"/>
    <mergeCell ref="AH196:AN197"/>
    <mergeCell ref="AS18:AT18"/>
    <mergeCell ref="AF19:AG19"/>
    <mergeCell ref="AF69:BG69"/>
    <mergeCell ref="AM63:BG63"/>
    <mergeCell ref="AM58:BG58"/>
    <mergeCell ref="AF58:AL58"/>
    <mergeCell ref="AF63:AL63"/>
    <mergeCell ref="AF64:AL64"/>
    <mergeCell ref="AF70:BG70"/>
    <mergeCell ref="BD37:BG37"/>
    <mergeCell ref="AX37:BB37"/>
    <mergeCell ref="AQ37:AU37"/>
    <mergeCell ref="AQ36:AW36"/>
    <mergeCell ref="AX36:BC36"/>
    <mergeCell ref="BD36:BH36"/>
    <mergeCell ref="AG36:AP36"/>
    <mergeCell ref="AF80:AI80"/>
    <mergeCell ref="AJ80:BG80"/>
    <mergeCell ref="AT59:AZ59"/>
    <mergeCell ref="BA59:BF59"/>
    <mergeCell ref="AF60:AL60"/>
    <mergeCell ref="AM60:AS60"/>
    <mergeCell ref="AT60:AZ60"/>
    <mergeCell ref="BA60:BF60"/>
    <mergeCell ref="AF59:AL59"/>
    <mergeCell ref="AM59:AS59"/>
    <mergeCell ref="AF101:AJ103"/>
    <mergeCell ref="AK101:AN101"/>
    <mergeCell ref="AK102:AN102"/>
    <mergeCell ref="AK103:AN103"/>
    <mergeCell ref="AF99:AI99"/>
    <mergeCell ref="AJ99:BG99"/>
    <mergeCell ref="J102:AC102"/>
    <mergeCell ref="J103:AC103"/>
    <mergeCell ref="A99:D99"/>
    <mergeCell ref="E99:AC99"/>
    <mergeCell ref="A101:E103"/>
    <mergeCell ref="F101:I101"/>
    <mergeCell ref="F102:I102"/>
    <mergeCell ref="F103:I103"/>
    <mergeCell ref="J101:AC101"/>
    <mergeCell ref="V58:AC58"/>
    <mergeCell ref="A58:F58"/>
    <mergeCell ref="G58:N58"/>
    <mergeCell ref="O58:U58"/>
    <mergeCell ref="AF84:AI84"/>
    <mergeCell ref="AJ84:BG84"/>
    <mergeCell ref="AF98:AI98"/>
    <mergeCell ref="AJ98:BG98"/>
    <mergeCell ref="A100:AC100"/>
    <mergeCell ref="A98:D98"/>
    <mergeCell ref="E98:AC98"/>
    <mergeCell ref="A97:D97"/>
    <mergeCell ref="E97:AC97"/>
    <mergeCell ref="AF88:BG88"/>
    <mergeCell ref="AB92:AC94"/>
    <mergeCell ref="A96:D96"/>
    <mergeCell ref="AJ79:AS79"/>
    <mergeCell ref="AT79:AV79"/>
    <mergeCell ref="AW79:BF79"/>
    <mergeCell ref="AF71:BG71"/>
    <mergeCell ref="AF78:AI78"/>
    <mergeCell ref="AJ78:BG78"/>
    <mergeCell ref="AF79:AI79"/>
    <mergeCell ref="AF82:AI82"/>
    <mergeCell ref="AF55:BG55"/>
    <mergeCell ref="AO38:AT38"/>
    <mergeCell ref="V5:AC5"/>
    <mergeCell ref="P18:AC18"/>
    <mergeCell ref="I25:P25"/>
    <mergeCell ref="V25:AC25"/>
    <mergeCell ref="AN25:AU25"/>
    <mergeCell ref="BA25:BH25"/>
    <mergeCell ref="AZ5:BG5"/>
    <mergeCell ref="AF15:BI15"/>
    <mergeCell ref="AW12:BF12"/>
    <mergeCell ref="AW11:BH11"/>
    <mergeCell ref="AW10:BH10"/>
    <mergeCell ref="AQ12:AU12"/>
    <mergeCell ref="AQ11:AU11"/>
    <mergeCell ref="AQ10:AU10"/>
    <mergeCell ref="AG37:AP37"/>
    <mergeCell ref="L10:P10"/>
    <mergeCell ref="R10:AB10"/>
    <mergeCell ref="L11:P11"/>
    <mergeCell ref="R11:AB11"/>
    <mergeCell ref="L12:P12"/>
    <mergeCell ref="R12:AA12"/>
    <mergeCell ref="A15:AC15"/>
    <mergeCell ref="B203:E203"/>
    <mergeCell ref="M250:R250"/>
    <mergeCell ref="S250:AB250"/>
    <mergeCell ref="B238:J238"/>
    <mergeCell ref="K238:Q238"/>
    <mergeCell ref="T238:AA238"/>
    <mergeCell ref="M223:Q223"/>
    <mergeCell ref="S223:AB223"/>
    <mergeCell ref="Y200:AA200"/>
    <mergeCell ref="V216:AC216"/>
    <mergeCell ref="B207:AC208"/>
    <mergeCell ref="B210:AC211"/>
    <mergeCell ref="A230:AC232"/>
    <mergeCell ref="AT250:AY250"/>
    <mergeCell ref="AZ250:BI250"/>
    <mergeCell ref="M251:R251"/>
    <mergeCell ref="S251:AB251"/>
    <mergeCell ref="AT251:AY251"/>
    <mergeCell ref="AZ251:BI251"/>
    <mergeCell ref="M248:R248"/>
    <mergeCell ref="S248:AB248"/>
    <mergeCell ref="AT248:AY248"/>
    <mergeCell ref="AZ248:BI248"/>
    <mergeCell ref="M249:R249"/>
    <mergeCell ref="S249:AB249"/>
    <mergeCell ref="AT249:AY249"/>
    <mergeCell ref="AZ249:BI249"/>
    <mergeCell ref="AI238:AQ238"/>
    <mergeCell ref="AR238:AX238"/>
    <mergeCell ref="BA238:BH238"/>
    <mergeCell ref="A226:AC226"/>
    <mergeCell ref="AH226:BJ226"/>
    <mergeCell ref="A234:AD234"/>
    <mergeCell ref="AH234:BK234"/>
    <mergeCell ref="B237:J237"/>
    <mergeCell ref="K237:S237"/>
    <mergeCell ref="T237:AB237"/>
    <mergeCell ref="AI237:AQ237"/>
    <mergeCell ref="AR237:AZ237"/>
    <mergeCell ref="BA237:BI237"/>
    <mergeCell ref="AH230:BJ231"/>
    <mergeCell ref="AT223:AX223"/>
    <mergeCell ref="AZ223:BI223"/>
    <mergeCell ref="L203:N203"/>
    <mergeCell ref="R203:T203"/>
    <mergeCell ref="AT203:AV203"/>
    <mergeCell ref="AZ203:BB203"/>
    <mergeCell ref="M221:Q221"/>
    <mergeCell ref="S221:AC221"/>
    <mergeCell ref="AT221:AX221"/>
    <mergeCell ref="AZ221:BK221"/>
    <mergeCell ref="BG200:BI200"/>
    <mergeCell ref="L201:N201"/>
    <mergeCell ref="R201:T201"/>
    <mergeCell ref="Y201:AA201"/>
    <mergeCell ref="AT201:AV201"/>
    <mergeCell ref="AZ201:BB201"/>
    <mergeCell ref="BG201:BI201"/>
    <mergeCell ref="M222:Q222"/>
    <mergeCell ref="S222:AC222"/>
    <mergeCell ref="AT222:AX222"/>
    <mergeCell ref="AZ222:BK222"/>
    <mergeCell ref="BG198:BI198"/>
    <mergeCell ref="L199:N199"/>
    <mergeCell ref="R199:T199"/>
    <mergeCell ref="Y199:AA199"/>
    <mergeCell ref="AT199:AV199"/>
    <mergeCell ref="AZ199:BB199"/>
    <mergeCell ref="BG199:BI199"/>
    <mergeCell ref="A196:G197"/>
    <mergeCell ref="Y196:AA196"/>
    <mergeCell ref="BG196:BI196"/>
    <mergeCell ref="L197:N197"/>
    <mergeCell ref="R197:T197"/>
    <mergeCell ref="Y197:AA197"/>
    <mergeCell ref="AT197:AV197"/>
    <mergeCell ref="AZ197:BB197"/>
    <mergeCell ref="BG197:BI197"/>
    <mergeCell ref="A198:J199"/>
    <mergeCell ref="Y198:AA198"/>
    <mergeCell ref="AH198:AQ199"/>
    <mergeCell ref="AH194:AP195"/>
    <mergeCell ref="BG194:BI194"/>
    <mergeCell ref="L195:N195"/>
    <mergeCell ref="R195:T195"/>
    <mergeCell ref="Y195:AA195"/>
    <mergeCell ref="AT195:AV195"/>
    <mergeCell ref="AZ195:BB195"/>
    <mergeCell ref="BG195:BI195"/>
    <mergeCell ref="A192:J193"/>
    <mergeCell ref="Y192:AA192"/>
    <mergeCell ref="BG192:BI192"/>
    <mergeCell ref="L193:N193"/>
    <mergeCell ref="R193:T193"/>
    <mergeCell ref="Y193:AA193"/>
    <mergeCell ref="AT193:AV193"/>
    <mergeCell ref="AZ193:BB193"/>
    <mergeCell ref="BG193:BI193"/>
    <mergeCell ref="A194:I195"/>
    <mergeCell ref="Y194:AA194"/>
    <mergeCell ref="BE189:BK189"/>
    <mergeCell ref="A190:J191"/>
    <mergeCell ref="Y190:AA190"/>
    <mergeCell ref="BG190:BI190"/>
    <mergeCell ref="L191:N191"/>
    <mergeCell ref="R191:T191"/>
    <mergeCell ref="Y191:AA191"/>
    <mergeCell ref="AT191:AV191"/>
    <mergeCell ref="AZ191:BB191"/>
    <mergeCell ref="A189:J189"/>
    <mergeCell ref="K189:P189"/>
    <mergeCell ref="Q189:V189"/>
    <mergeCell ref="W189:AC189"/>
    <mergeCell ref="AS189:AX189"/>
    <mergeCell ref="AY189:BD189"/>
    <mergeCell ref="BG191:BI191"/>
    <mergeCell ref="BD180:BI180"/>
    <mergeCell ref="V182:AA182"/>
    <mergeCell ref="BD182:BI182"/>
    <mergeCell ref="V184:AA184"/>
    <mergeCell ref="BD184:BI184"/>
    <mergeCell ref="A176:M176"/>
    <mergeCell ref="N176:AC176"/>
    <mergeCell ref="AH176:AU176"/>
    <mergeCell ref="AV176:BK176"/>
    <mergeCell ref="V178:AA178"/>
    <mergeCell ref="BD178:BI178"/>
    <mergeCell ref="V180:AA180"/>
    <mergeCell ref="AI154:AK154"/>
    <mergeCell ref="C156:AB157"/>
    <mergeCell ref="AH156:BG157"/>
    <mergeCell ref="A172:AD172"/>
    <mergeCell ref="AH172:BK172"/>
    <mergeCell ref="B142:M152"/>
    <mergeCell ref="P142:AA152"/>
    <mergeCell ref="AG142:AR152"/>
    <mergeCell ref="AU142:BF152"/>
    <mergeCell ref="D153:F153"/>
    <mergeCell ref="AI153:AK153"/>
    <mergeCell ref="D154:F154"/>
    <mergeCell ref="AG114:AR124"/>
    <mergeCell ref="AU114:BF124"/>
    <mergeCell ref="B128:M138"/>
    <mergeCell ref="P128:AA138"/>
    <mergeCell ref="AG128:AR138"/>
    <mergeCell ref="AU128:BF138"/>
    <mergeCell ref="B114:M124"/>
    <mergeCell ref="P114:AA124"/>
    <mergeCell ref="A104:E104"/>
    <mergeCell ref="A105:E106"/>
    <mergeCell ref="F105:J105"/>
    <mergeCell ref="F106:J106"/>
    <mergeCell ref="A107:E107"/>
    <mergeCell ref="AF104:AJ104"/>
    <mergeCell ref="F104:AC104"/>
    <mergeCell ref="AF105:AJ106"/>
    <mergeCell ref="AK105:AO105"/>
    <mergeCell ref="AK106:AO106"/>
    <mergeCell ref="AF107:AJ107"/>
    <mergeCell ref="K105:AC105"/>
    <mergeCell ref="K106:AC106"/>
    <mergeCell ref="F107:AC107"/>
    <mergeCell ref="A83:D83"/>
    <mergeCell ref="AF83:AI83"/>
    <mergeCell ref="AJ83:BG83"/>
    <mergeCell ref="AF89:BG89"/>
    <mergeCell ref="AF90:BG90"/>
    <mergeCell ref="AF96:AI96"/>
    <mergeCell ref="AJ96:BG96"/>
    <mergeCell ref="A82:D82"/>
    <mergeCell ref="A84:D84"/>
    <mergeCell ref="A85:D85"/>
    <mergeCell ref="E84:AC84"/>
    <mergeCell ref="E85:AC85"/>
    <mergeCell ref="A95:AC95"/>
    <mergeCell ref="E96:AC96"/>
    <mergeCell ref="A86:AC86"/>
    <mergeCell ref="AB87:AC91"/>
    <mergeCell ref="AF85:AI85"/>
    <mergeCell ref="AJ85:BG85"/>
    <mergeCell ref="AJ82:BG82"/>
    <mergeCell ref="A81:D81"/>
    <mergeCell ref="AF81:AI81"/>
    <mergeCell ref="AJ81:BG81"/>
    <mergeCell ref="E80:AC80"/>
    <mergeCell ref="E81:AC81"/>
    <mergeCell ref="E82:AC82"/>
    <mergeCell ref="E83:AC83"/>
    <mergeCell ref="A80:D80"/>
    <mergeCell ref="V59:AB59"/>
    <mergeCell ref="V60:AB60"/>
    <mergeCell ref="A79:D79"/>
    <mergeCell ref="A67:AC67"/>
    <mergeCell ref="AB68:AC71"/>
    <mergeCell ref="AB72:AC76"/>
    <mergeCell ref="A77:AC77"/>
    <mergeCell ref="E78:AC78"/>
    <mergeCell ref="AB79:AC79"/>
    <mergeCell ref="O60:U60"/>
    <mergeCell ref="O59:U59"/>
    <mergeCell ref="A59:F59"/>
    <mergeCell ref="G59:N59"/>
    <mergeCell ref="A78:D78"/>
    <mergeCell ref="A60:F60"/>
    <mergeCell ref="G60:N60"/>
    <mergeCell ref="A61:F61"/>
    <mergeCell ref="A62:F62"/>
    <mergeCell ref="G61:AC61"/>
    <mergeCell ref="G62:AC62"/>
    <mergeCell ref="AM64:BG64"/>
    <mergeCell ref="AF61:AL61"/>
    <mergeCell ref="AM61:BG61"/>
    <mergeCell ref="AF62:AL62"/>
    <mergeCell ref="AM62:BG62"/>
    <mergeCell ref="G63:AC63"/>
    <mergeCell ref="G64:AC64"/>
    <mergeCell ref="A63:F63"/>
    <mergeCell ref="A64:F64"/>
    <mergeCell ref="N18:O18"/>
    <mergeCell ref="A19:B19"/>
    <mergeCell ref="J38:O38"/>
    <mergeCell ref="A55:AB55"/>
    <mergeCell ref="C37:J37"/>
    <mergeCell ref="K37:P37"/>
    <mergeCell ref="R37:V37"/>
    <mergeCell ref="X37:AA37"/>
    <mergeCell ref="C36:J36"/>
    <mergeCell ref="K36:Q36"/>
    <mergeCell ref="R36:W36"/>
    <mergeCell ref="X36:AB36"/>
  </mergeCells>
  <phoneticPr fontId="3"/>
  <conditionalFormatting sqref="G59:AC64">
    <cfRule type="expression" dxfId="11" priority="12">
      <formula>G59=""</formula>
    </cfRule>
  </conditionalFormatting>
  <conditionalFormatting sqref="S248:AB251">
    <cfRule type="expression" dxfId="10" priority="11">
      <formula>S248=""</formula>
    </cfRule>
  </conditionalFormatting>
  <conditionalFormatting sqref="E96:AC99">
    <cfRule type="expression" dxfId="9" priority="10">
      <formula>$E$96=""</formula>
    </cfRule>
  </conditionalFormatting>
  <conditionalFormatting sqref="J101:AC103">
    <cfRule type="expression" dxfId="8" priority="9">
      <formula>J101=""</formula>
    </cfRule>
  </conditionalFormatting>
  <conditionalFormatting sqref="F104:AC107">
    <cfRule type="expression" dxfId="7" priority="8">
      <formula>F104=""</formula>
    </cfRule>
  </conditionalFormatting>
  <conditionalFormatting sqref="Y190:AA190">
    <cfRule type="expression" dxfId="6" priority="5">
      <formula>Y190=""</formula>
    </cfRule>
  </conditionalFormatting>
  <conditionalFormatting sqref="Y192:AA192">
    <cfRule type="expression" dxfId="5" priority="4">
      <formula>Y192=""</formula>
    </cfRule>
  </conditionalFormatting>
  <conditionalFormatting sqref="Y194:AA194">
    <cfRule type="expression" dxfId="4" priority="3">
      <formula>Y194=""</formula>
    </cfRule>
  </conditionalFormatting>
  <conditionalFormatting sqref="Y196:AA196">
    <cfRule type="expression" dxfId="3" priority="2">
      <formula>Y196=""</formula>
    </cfRule>
  </conditionalFormatting>
  <conditionalFormatting sqref="Y198:AA198">
    <cfRule type="expression" dxfId="2" priority="1">
      <formula>Y198=""</formula>
    </cfRule>
  </conditionalFormatting>
  <dataValidations disablePrompts="1" count="1">
    <dataValidation type="list" allowBlank="1" showInputMessage="1" showErrorMessage="1" sqref="A19:B19 AF19:AG19" xr:uid="{00000000-0002-0000-0200-000000000000}">
      <formula1>"完了,廃止"</formula1>
    </dataValidation>
  </dataValidations>
  <pageMargins left="0.70866141732283472" right="0.55118110236220474" top="0.74803149606299213" bottom="0.74803149606299213" header="0.31496062992125984" footer="0.31496062992125984"/>
  <pageSetup paperSize="9" scale="103" orientation="portrait" r:id="rId1"/>
  <rowBreaks count="4" manualBreakCount="4">
    <brk id="85" max="28" man="1"/>
    <brk id="111" max="28" man="1"/>
    <brk id="168" max="28" man="1"/>
    <brk id="211"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C5" sqref="C5"/>
    </sheetView>
  </sheetViews>
  <sheetFormatPr defaultRowHeight="13.5" x14ac:dyDescent="0.15"/>
  <cols>
    <col min="1" max="1" width="3.5" bestFit="1" customWidth="1"/>
    <col min="2" max="2" width="18.75" customWidth="1"/>
    <col min="3" max="3" width="14.25" customWidth="1"/>
  </cols>
  <sheetData>
    <row r="1" spans="1:7" x14ac:dyDescent="0.15">
      <c r="A1" t="s">
        <v>329</v>
      </c>
    </row>
    <row r="2" spans="1:7" x14ac:dyDescent="0.15">
      <c r="A2" s="88"/>
      <c r="B2" s="101" t="s">
        <v>327</v>
      </c>
      <c r="C2" s="101" t="s">
        <v>323</v>
      </c>
      <c r="D2" s="101" t="s">
        <v>328</v>
      </c>
      <c r="E2" s="101" t="s">
        <v>324</v>
      </c>
      <c r="F2" s="101" t="s">
        <v>325</v>
      </c>
      <c r="G2" s="101" t="s">
        <v>326</v>
      </c>
    </row>
    <row r="3" spans="1:7" ht="20.25" customHeight="1" x14ac:dyDescent="0.15">
      <c r="A3" s="88">
        <v>1</v>
      </c>
      <c r="B3" s="88"/>
      <c r="C3" s="88"/>
      <c r="D3" s="88"/>
      <c r="E3" s="88"/>
      <c r="F3" s="88"/>
      <c r="G3" s="88"/>
    </row>
    <row r="4" spans="1:7" ht="20.25" customHeight="1" x14ac:dyDescent="0.15">
      <c r="A4" s="88">
        <v>2</v>
      </c>
      <c r="B4" s="88"/>
      <c r="C4" s="88"/>
      <c r="D4" s="88"/>
      <c r="E4" s="88"/>
      <c r="F4" s="88"/>
      <c r="G4" s="88"/>
    </row>
    <row r="5" spans="1:7" ht="20.25" customHeight="1" x14ac:dyDescent="0.15">
      <c r="A5" s="88">
        <v>3</v>
      </c>
      <c r="B5" s="88"/>
      <c r="C5" s="88"/>
      <c r="D5" s="88"/>
      <c r="E5" s="88"/>
      <c r="F5" s="88"/>
      <c r="G5" s="88"/>
    </row>
    <row r="6" spans="1:7" ht="20.25" customHeight="1" x14ac:dyDescent="0.15">
      <c r="A6" s="88">
        <v>4</v>
      </c>
      <c r="B6" s="88"/>
      <c r="C6" s="88"/>
      <c r="D6" s="88"/>
      <c r="E6" s="88"/>
      <c r="F6" s="88"/>
      <c r="G6" s="88"/>
    </row>
    <row r="7" spans="1:7" ht="20.25" customHeight="1" x14ac:dyDescent="0.15">
      <c r="A7" s="88">
        <v>5</v>
      </c>
      <c r="B7" s="88"/>
      <c r="C7" s="88"/>
      <c r="D7" s="88"/>
      <c r="E7" s="88"/>
      <c r="F7" s="88"/>
      <c r="G7" s="88"/>
    </row>
    <row r="8" spans="1:7" ht="20.25" customHeight="1" x14ac:dyDescent="0.15">
      <c r="A8" s="88">
        <v>6</v>
      </c>
      <c r="B8" s="88"/>
      <c r="C8" s="88"/>
      <c r="D8" s="88"/>
      <c r="E8" s="88"/>
      <c r="F8" s="88"/>
      <c r="G8" s="88"/>
    </row>
    <row r="9" spans="1:7" ht="20.25" customHeight="1" x14ac:dyDescent="0.15">
      <c r="A9" s="88">
        <v>7</v>
      </c>
      <c r="B9" s="88"/>
      <c r="C9" s="88"/>
      <c r="D9" s="88"/>
      <c r="E9" s="88"/>
      <c r="F9" s="88"/>
      <c r="G9" s="88"/>
    </row>
    <row r="10" spans="1:7" ht="20.25" customHeight="1" x14ac:dyDescent="0.15">
      <c r="A10" s="88">
        <v>8</v>
      </c>
      <c r="B10" s="88"/>
      <c r="C10" s="88"/>
      <c r="D10" s="88"/>
      <c r="E10" s="88"/>
      <c r="F10" s="88"/>
      <c r="G10" s="88"/>
    </row>
    <row r="11" spans="1:7" ht="20.25" customHeight="1" x14ac:dyDescent="0.15">
      <c r="A11" s="88">
        <v>9</v>
      </c>
      <c r="B11" s="88"/>
      <c r="C11" s="88"/>
      <c r="D11" s="88"/>
      <c r="E11" s="88"/>
      <c r="F11" s="88"/>
      <c r="G11" s="88"/>
    </row>
    <row r="12" spans="1:7" ht="20.25" customHeight="1" x14ac:dyDescent="0.15">
      <c r="A12" s="88">
        <v>10</v>
      </c>
      <c r="B12" s="88"/>
      <c r="C12" s="88"/>
      <c r="D12" s="88"/>
      <c r="E12" s="88"/>
      <c r="F12" s="88"/>
      <c r="G12" s="88"/>
    </row>
    <row r="13" spans="1:7" ht="20.25" customHeight="1" x14ac:dyDescent="0.15">
      <c r="A13" s="88">
        <v>11</v>
      </c>
      <c r="B13" s="88"/>
      <c r="C13" s="88"/>
      <c r="D13" s="88"/>
      <c r="E13" s="88"/>
      <c r="F13" s="88"/>
      <c r="G13" s="88"/>
    </row>
    <row r="14" spans="1:7" ht="20.25" customHeight="1" x14ac:dyDescent="0.15">
      <c r="A14" s="88">
        <v>12</v>
      </c>
      <c r="B14" s="88"/>
      <c r="C14" s="88"/>
      <c r="D14" s="88"/>
      <c r="E14" s="88"/>
      <c r="F14" s="88"/>
      <c r="G14" s="88"/>
    </row>
    <row r="15" spans="1:7" ht="20.25" customHeight="1" x14ac:dyDescent="0.15">
      <c r="A15" s="88">
        <v>13</v>
      </c>
      <c r="B15" s="88"/>
      <c r="C15" s="88"/>
      <c r="D15" s="88"/>
      <c r="E15" s="88"/>
      <c r="F15" s="88"/>
      <c r="G15" s="88"/>
    </row>
    <row r="16" spans="1:7" ht="20.25" customHeight="1" x14ac:dyDescent="0.15">
      <c r="A16" s="88">
        <v>14</v>
      </c>
      <c r="B16" s="88"/>
      <c r="C16" s="88"/>
      <c r="D16" s="88"/>
      <c r="E16" s="88"/>
      <c r="F16" s="88"/>
      <c r="G16" s="88"/>
    </row>
    <row r="17" spans="1:7" ht="20.25" customHeight="1" x14ac:dyDescent="0.15">
      <c r="A17" s="88">
        <v>15</v>
      </c>
      <c r="B17" s="88"/>
      <c r="C17" s="88"/>
      <c r="D17" s="88"/>
      <c r="E17" s="88"/>
      <c r="F17" s="88"/>
      <c r="G17" s="88"/>
    </row>
    <row r="18" spans="1:7" ht="20.25" customHeight="1" x14ac:dyDescent="0.15">
      <c r="D18" s="88" t="s">
        <v>170</v>
      </c>
      <c r="E18" s="88"/>
      <c r="F18" s="88"/>
      <c r="G18" s="88"/>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DFA63-75CD-47BC-9A98-DA95C0A931FB}">
  <dimension ref="A1:BP60"/>
  <sheetViews>
    <sheetView showGridLines="0" showRuler="0" view="pageBreakPreview" zoomScale="55" zoomScaleNormal="100" zoomScaleSheetLayoutView="55" workbookViewId="0">
      <selection activeCell="AO21" sqref="AO21"/>
    </sheetView>
  </sheetViews>
  <sheetFormatPr defaultRowHeight="14.25" x14ac:dyDescent="0.15"/>
  <cols>
    <col min="1" max="1" width="5" style="367" customWidth="1"/>
    <col min="2" max="3" width="3.625" style="368" customWidth="1"/>
    <col min="4" max="5" width="3.625" style="367" customWidth="1"/>
    <col min="6" max="6" width="5.25" style="367" customWidth="1"/>
    <col min="7" max="11" width="3.625" style="367" customWidth="1"/>
    <col min="12" max="15" width="4.375" style="367" customWidth="1"/>
    <col min="16" max="16" width="3.625" style="368" customWidth="1"/>
    <col min="17" max="17" width="3.875" style="368" customWidth="1"/>
    <col min="18" max="18" width="3.625" style="368" customWidth="1"/>
    <col min="19" max="20" width="3.625" style="367" customWidth="1"/>
    <col min="21" max="22" width="3.625" style="368" customWidth="1"/>
    <col min="23" max="24" width="3.625" style="367" customWidth="1"/>
    <col min="25" max="25" width="3.625" style="368" customWidth="1"/>
    <col min="26" max="26" width="3.625" style="367" customWidth="1"/>
    <col min="27" max="27" width="4.25" style="367" customWidth="1"/>
    <col min="28" max="28" width="3.75" style="368" customWidth="1"/>
    <col min="29" max="29" width="3.625" style="367" customWidth="1"/>
    <col min="30" max="30" width="4.75" style="367" customWidth="1"/>
    <col min="31" max="31" width="4.25" style="367" customWidth="1"/>
    <col min="32" max="33" width="4.875" style="367" customWidth="1"/>
    <col min="34" max="34" width="3.625" style="367" customWidth="1"/>
    <col min="35" max="35" width="6.25" style="367" customWidth="1"/>
    <col min="36" max="36" width="4.75" style="367" customWidth="1"/>
    <col min="37" max="37" width="7.375" style="367" customWidth="1"/>
    <col min="38" max="38" width="5" style="367" customWidth="1"/>
    <col min="39" max="39" width="21.75" style="368" customWidth="1"/>
    <col min="40" max="40" width="6" style="368" customWidth="1"/>
    <col min="41" max="42" width="6" style="367" customWidth="1"/>
    <col min="43" max="47" width="3.625" style="367" customWidth="1"/>
    <col min="48" max="48" width="4.375" style="367" customWidth="1"/>
    <col min="49" max="50" width="3.625" style="368" customWidth="1"/>
    <col min="51" max="52" width="3.625" style="367" customWidth="1"/>
    <col min="53" max="54" width="3.625" style="368" customWidth="1"/>
    <col min="55" max="56" width="3.625" style="367" customWidth="1"/>
    <col min="57" max="57" width="3.625" style="368" customWidth="1"/>
    <col min="58" max="59" width="3.625" style="367" customWidth="1"/>
    <col min="60" max="60" width="4.75" style="368" customWidth="1"/>
    <col min="61" max="62" width="3.625" style="367" customWidth="1"/>
    <col min="63" max="63" width="3.625" style="368" customWidth="1"/>
    <col min="64" max="68" width="3.625" style="367" customWidth="1"/>
    <col min="69" max="16384" width="9" style="367"/>
  </cols>
  <sheetData>
    <row r="1" spans="1:68" ht="24.75" customHeight="1" x14ac:dyDescent="0.15">
      <c r="A1" s="365"/>
      <c r="B1" s="900" t="s">
        <v>420</v>
      </c>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365"/>
      <c r="AL1" s="365"/>
      <c r="AM1" s="365"/>
      <c r="AN1" s="365"/>
      <c r="AO1" s="365"/>
      <c r="AP1" s="365"/>
      <c r="AQ1" s="365"/>
      <c r="AR1" s="365"/>
      <c r="AS1" s="365"/>
      <c r="AT1" s="366"/>
      <c r="AU1" s="366"/>
      <c r="AV1" s="366"/>
      <c r="AW1" s="366"/>
      <c r="AX1" s="366"/>
      <c r="AY1" s="366"/>
      <c r="AZ1" s="366"/>
      <c r="BA1" s="366"/>
      <c r="BB1" s="366"/>
      <c r="BC1" s="366"/>
      <c r="BD1" s="366"/>
      <c r="BE1" s="366"/>
      <c r="BF1" s="366"/>
      <c r="BG1" s="366"/>
      <c r="BH1" s="366"/>
      <c r="BI1" s="366"/>
      <c r="BJ1" s="366"/>
      <c r="BK1" s="366"/>
      <c r="BL1" s="366"/>
      <c r="BM1" s="366"/>
      <c r="BN1" s="366"/>
      <c r="BO1" s="366"/>
      <c r="BP1" s="366"/>
    </row>
    <row r="2" spans="1:68" ht="15.75" customHeight="1" x14ac:dyDescent="0.15">
      <c r="A2" s="365"/>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365"/>
      <c r="AL2" s="365"/>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row>
    <row r="3" spans="1:68" ht="24.75" customHeight="1" x14ac:dyDescent="0.15">
      <c r="A3" s="365"/>
      <c r="B3" s="900" t="s">
        <v>355</v>
      </c>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365"/>
      <c r="AL3" s="365"/>
      <c r="AM3" s="365"/>
      <c r="AN3" s="365"/>
      <c r="AO3" s="365"/>
      <c r="AP3" s="365"/>
      <c r="AQ3" s="365"/>
      <c r="AR3" s="365"/>
      <c r="AS3" s="365"/>
      <c r="AT3" s="366"/>
      <c r="AU3" s="366"/>
      <c r="AV3" s="366"/>
      <c r="AW3" s="366"/>
      <c r="AX3" s="366"/>
      <c r="AY3" s="366"/>
      <c r="AZ3" s="366"/>
      <c r="BA3" s="366"/>
      <c r="BB3" s="366"/>
      <c r="BC3" s="366"/>
      <c r="BD3" s="366"/>
      <c r="BE3" s="366"/>
      <c r="BF3" s="366"/>
      <c r="BG3" s="366"/>
      <c r="BH3" s="366"/>
      <c r="BI3" s="366"/>
      <c r="BJ3" s="366"/>
      <c r="BK3" s="366"/>
      <c r="BL3" s="366"/>
      <c r="BM3" s="366"/>
      <c r="BN3" s="366"/>
      <c r="BO3" s="366"/>
      <c r="BP3" s="366"/>
    </row>
    <row r="4" spans="1:68" ht="15" customHeight="1" x14ac:dyDescent="0.15">
      <c r="AC4" s="369"/>
      <c r="AD4" s="369"/>
      <c r="AE4" s="369"/>
      <c r="AF4" s="369"/>
      <c r="AG4" s="369"/>
    </row>
    <row r="5" spans="1:68" ht="26.25" customHeight="1" x14ac:dyDescent="0.15">
      <c r="B5" s="901" t="s">
        <v>356</v>
      </c>
      <c r="C5" s="902"/>
      <c r="D5" s="902"/>
      <c r="E5" s="902"/>
      <c r="F5" s="902"/>
      <c r="G5" s="903"/>
      <c r="H5" s="903"/>
      <c r="I5" s="903"/>
      <c r="J5" s="903"/>
      <c r="K5" s="903"/>
      <c r="L5" s="903"/>
      <c r="M5" s="903"/>
      <c r="N5" s="903"/>
      <c r="O5" s="903"/>
      <c r="P5" s="903"/>
      <c r="Q5" s="903"/>
      <c r="R5" s="903"/>
      <c r="S5" s="903"/>
      <c r="T5" s="903"/>
      <c r="U5" s="903"/>
      <c r="V5" s="903"/>
      <c r="W5" s="903"/>
      <c r="X5" s="903"/>
      <c r="Y5" s="903"/>
      <c r="Z5" s="903"/>
      <c r="AA5" s="903"/>
      <c r="AB5" s="903"/>
      <c r="AC5" s="370"/>
      <c r="AD5" s="370"/>
      <c r="AE5" s="370"/>
      <c r="AF5" s="370"/>
      <c r="AG5" s="371"/>
      <c r="AH5" s="372"/>
      <c r="AI5" s="904"/>
      <c r="AJ5" s="905"/>
      <c r="AM5" s="373"/>
      <c r="AN5" s="373"/>
      <c r="AO5" s="374"/>
      <c r="AP5" s="374"/>
      <c r="AQ5" s="375"/>
      <c r="AR5" s="376"/>
      <c r="AS5" s="377"/>
      <c r="AT5" s="376"/>
      <c r="AW5" s="367"/>
      <c r="AX5" s="367"/>
      <c r="AY5" s="376"/>
      <c r="AZ5" s="378"/>
      <c r="BA5" s="367"/>
      <c r="BB5" s="367"/>
      <c r="BC5" s="376"/>
      <c r="BE5" s="367"/>
      <c r="BF5" s="376"/>
      <c r="BH5" s="367"/>
      <c r="BI5" s="376"/>
      <c r="BK5" s="367"/>
      <c r="BL5" s="376"/>
      <c r="BM5" s="376"/>
    </row>
    <row r="6" spans="1:68" ht="26.25" customHeight="1" x14ac:dyDescent="0.15">
      <c r="B6" s="896" t="s">
        <v>357</v>
      </c>
      <c r="C6" s="897"/>
      <c r="D6" s="897"/>
      <c r="E6" s="897"/>
      <c r="F6" s="897"/>
      <c r="G6" s="898">
        <f>申請書!R12</f>
        <v>0</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9"/>
      <c r="AM6" s="373"/>
      <c r="AN6" s="373"/>
      <c r="AO6" s="374"/>
      <c r="AP6" s="374"/>
      <c r="AQ6" s="375"/>
      <c r="AR6" s="376"/>
      <c r="AS6" s="377"/>
      <c r="AT6" s="376"/>
      <c r="AW6" s="367"/>
      <c r="AX6" s="367"/>
      <c r="AY6" s="376"/>
      <c r="AZ6" s="378"/>
      <c r="BA6" s="367"/>
      <c r="BB6" s="367"/>
      <c r="BC6" s="376"/>
      <c r="BE6" s="367"/>
      <c r="BF6" s="376"/>
      <c r="BH6" s="367"/>
      <c r="BI6" s="376"/>
      <c r="BK6" s="367"/>
      <c r="BL6" s="376"/>
      <c r="BM6" s="376"/>
    </row>
    <row r="7" spans="1:68" ht="46.5" customHeight="1" x14ac:dyDescent="0.15">
      <c r="B7" s="906" t="s">
        <v>358</v>
      </c>
      <c r="C7" s="897"/>
      <c r="D7" s="897"/>
      <c r="E7" s="897"/>
      <c r="F7" s="897"/>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9"/>
      <c r="AK7" s="376"/>
      <c r="AR7" s="376"/>
      <c r="AS7" s="376"/>
      <c r="AT7" s="376"/>
      <c r="AV7" s="376"/>
      <c r="AW7" s="376"/>
      <c r="AX7" s="376"/>
      <c r="AY7" s="376"/>
      <c r="AZ7" s="376"/>
      <c r="BA7" s="376"/>
      <c r="BB7" s="376"/>
      <c r="BC7" s="376"/>
      <c r="BD7" s="376"/>
      <c r="BE7" s="376"/>
      <c r="BF7" s="376"/>
      <c r="BG7" s="376"/>
      <c r="BH7" s="376"/>
      <c r="BI7" s="376"/>
      <c r="BJ7" s="376"/>
      <c r="BK7" s="376"/>
      <c r="BL7" s="376"/>
      <c r="BM7" s="376"/>
      <c r="BN7" s="376"/>
      <c r="BO7" s="376"/>
      <c r="BP7" s="376"/>
    </row>
    <row r="8" spans="1:68" ht="25.5" customHeight="1" x14ac:dyDescent="0.15">
      <c r="B8" s="896" t="s">
        <v>359</v>
      </c>
      <c r="C8" s="897"/>
      <c r="D8" s="897"/>
      <c r="E8" s="897"/>
      <c r="F8" s="897"/>
      <c r="G8" s="873" t="str">
        <f>+申請書!A105</f>
        <v>令和　　年　　月　　日</v>
      </c>
      <c r="H8" s="873"/>
      <c r="I8" s="873"/>
      <c r="J8" s="873"/>
      <c r="K8" s="873"/>
      <c r="L8" s="873"/>
      <c r="M8" s="873"/>
      <c r="N8" s="873"/>
      <c r="O8" s="2"/>
      <c r="P8" s="2"/>
      <c r="Q8" s="2" t="s">
        <v>122</v>
      </c>
      <c r="R8" s="2"/>
      <c r="S8" s="873" t="str">
        <f>申請書!N105</f>
        <v>令和　　年　　月　　日</v>
      </c>
      <c r="T8" s="873"/>
      <c r="U8" s="873"/>
      <c r="V8" s="873"/>
      <c r="W8" s="873"/>
      <c r="X8" s="873"/>
      <c r="Y8" s="873"/>
      <c r="Z8" s="873"/>
      <c r="AA8" s="370"/>
      <c r="AB8" s="907" t="s">
        <v>360</v>
      </c>
      <c r="AC8" s="907"/>
      <c r="AD8" s="907"/>
      <c r="AE8" s="907"/>
      <c r="AF8" s="379"/>
      <c r="AG8" s="379"/>
      <c r="AH8" s="379"/>
      <c r="AI8" s="379"/>
      <c r="AJ8" s="380"/>
      <c r="AK8" s="376"/>
      <c r="AR8" s="376"/>
      <c r="AS8" s="376"/>
      <c r="AT8" s="376"/>
      <c r="AV8" s="376"/>
      <c r="AW8" s="376"/>
      <c r="AX8" s="376"/>
      <c r="AY8" s="376"/>
      <c r="AZ8" s="376"/>
      <c r="BA8" s="376"/>
      <c r="BB8" s="376"/>
      <c r="BC8" s="376"/>
      <c r="BD8" s="376"/>
      <c r="BE8" s="376"/>
      <c r="BF8" s="376"/>
      <c r="BG8" s="376"/>
      <c r="BH8" s="376"/>
      <c r="BI8" s="376"/>
      <c r="BJ8" s="376"/>
      <c r="BK8" s="376"/>
      <c r="BL8" s="376"/>
      <c r="BM8" s="376"/>
      <c r="BN8" s="376"/>
      <c r="BO8" s="376"/>
      <c r="BP8" s="376"/>
    </row>
    <row r="9" spans="1:68" ht="25.5" customHeight="1" x14ac:dyDescent="0.15">
      <c r="B9" s="911" t="s">
        <v>361</v>
      </c>
      <c r="C9" s="912"/>
      <c r="D9" s="912"/>
      <c r="E9" s="912"/>
      <c r="F9" s="912"/>
      <c r="G9" s="913" t="s">
        <v>362</v>
      </c>
      <c r="H9" s="913"/>
      <c r="I9" s="913"/>
      <c r="J9" s="913"/>
      <c r="K9" s="913"/>
      <c r="L9" s="913"/>
      <c r="M9" s="913"/>
      <c r="N9" s="913"/>
      <c r="O9" s="913"/>
      <c r="P9" s="913"/>
      <c r="Q9" s="913"/>
      <c r="R9" s="913"/>
      <c r="S9" s="913"/>
      <c r="T9" s="913"/>
      <c r="U9" s="913"/>
      <c r="V9" s="913"/>
      <c r="W9" s="913"/>
      <c r="X9" s="913"/>
      <c r="Y9" s="913"/>
      <c r="Z9" s="913"/>
      <c r="AA9" s="913"/>
      <c r="AB9" s="913"/>
      <c r="AC9" s="381"/>
      <c r="AD9" s="381"/>
      <c r="AE9" s="382"/>
      <c r="AF9" s="382"/>
      <c r="AG9" s="382"/>
      <c r="AH9" s="382"/>
      <c r="AI9" s="382"/>
      <c r="AJ9" s="383"/>
      <c r="AM9" s="373"/>
      <c r="AN9" s="373"/>
      <c r="AO9" s="374"/>
      <c r="AP9" s="374"/>
      <c r="AQ9" s="374"/>
      <c r="AW9" s="367"/>
      <c r="AX9" s="378"/>
      <c r="BA9" s="367"/>
      <c r="BB9" s="367"/>
      <c r="BE9" s="367"/>
      <c r="BF9" s="378"/>
      <c r="BH9" s="367"/>
      <c r="BK9" s="367"/>
    </row>
    <row r="10" spans="1:68" ht="15" customHeight="1" x14ac:dyDescent="0.15">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row>
    <row r="11" spans="1:68" ht="25.5" customHeight="1" x14ac:dyDescent="0.15">
      <c r="B11" s="373">
        <v>1</v>
      </c>
      <c r="C11" s="373"/>
      <c r="D11" s="374" t="s">
        <v>363</v>
      </c>
      <c r="E11" s="374"/>
      <c r="F11" s="374"/>
      <c r="G11" s="374"/>
      <c r="H11" s="374"/>
      <c r="I11" s="374"/>
      <c r="J11" s="374"/>
      <c r="K11" s="374"/>
      <c r="L11" s="374"/>
      <c r="M11" s="374"/>
      <c r="N11" s="374"/>
      <c r="O11" s="374"/>
      <c r="P11" s="384"/>
      <c r="Q11" s="384"/>
      <c r="R11" s="384"/>
      <c r="S11" s="374"/>
      <c r="T11" s="374"/>
      <c r="U11" s="384"/>
      <c r="V11" s="384"/>
      <c r="W11" s="374"/>
      <c r="X11" s="374"/>
      <c r="Y11" s="384"/>
      <c r="Z11" s="374"/>
      <c r="AA11" s="374"/>
      <c r="AB11" s="384"/>
      <c r="AC11" s="374"/>
      <c r="AD11" s="374"/>
      <c r="AE11" s="374"/>
      <c r="AF11" s="374"/>
      <c r="AG11" s="374"/>
      <c r="AH11" s="374"/>
      <c r="AI11" s="374"/>
      <c r="AJ11" s="374"/>
      <c r="AK11" s="385"/>
      <c r="AM11" s="373"/>
      <c r="AN11" s="373"/>
      <c r="AO11" s="374"/>
      <c r="AP11" s="374"/>
      <c r="AQ11" s="374"/>
      <c r="AR11" s="374"/>
      <c r="AS11" s="374"/>
      <c r="AT11" s="374"/>
      <c r="AU11" s="374"/>
      <c r="AV11" s="374"/>
      <c r="AW11" s="384"/>
      <c r="AX11" s="384"/>
      <c r="AY11" s="374"/>
      <c r="AZ11" s="374"/>
      <c r="BA11" s="384"/>
      <c r="BB11" s="384"/>
      <c r="BC11" s="374"/>
      <c r="BD11" s="374"/>
      <c r="BE11" s="384"/>
      <c r="BF11" s="374"/>
      <c r="BG11" s="374"/>
      <c r="BH11" s="384"/>
      <c r="BI11" s="374"/>
      <c r="BJ11" s="374"/>
      <c r="BK11" s="384"/>
      <c r="BL11" s="374"/>
      <c r="BM11" s="374"/>
      <c r="BN11" s="374"/>
      <c r="BO11" s="374"/>
      <c r="BP11" s="374"/>
    </row>
    <row r="12" spans="1:68" s="385" customFormat="1" ht="15" customHeight="1" x14ac:dyDescent="0.15">
      <c r="B12" s="386"/>
      <c r="C12" s="386"/>
      <c r="P12" s="387"/>
      <c r="Q12" s="387"/>
      <c r="R12" s="387"/>
      <c r="U12" s="387"/>
      <c r="V12" s="387"/>
      <c r="Y12" s="387"/>
      <c r="AB12" s="387"/>
      <c r="AM12" s="386"/>
      <c r="AN12" s="386"/>
      <c r="AW12" s="387"/>
      <c r="AX12" s="387"/>
      <c r="BA12" s="387"/>
      <c r="BB12" s="387"/>
      <c r="BE12" s="387"/>
      <c r="BH12" s="387"/>
      <c r="BK12" s="387"/>
    </row>
    <row r="13" spans="1:68" s="385" customFormat="1" ht="20.25" customHeight="1" x14ac:dyDescent="0.15">
      <c r="D13" s="385" t="s">
        <v>364</v>
      </c>
      <c r="P13" s="387"/>
      <c r="Q13" s="387"/>
      <c r="R13" s="387"/>
      <c r="U13" s="385" t="s">
        <v>365</v>
      </c>
      <c r="AG13" s="387"/>
      <c r="AH13" s="387"/>
      <c r="AI13" s="387"/>
      <c r="AM13" s="386"/>
      <c r="AN13" s="386"/>
      <c r="AW13" s="387"/>
      <c r="AX13" s="387"/>
      <c r="BA13" s="387"/>
      <c r="BB13" s="387"/>
      <c r="BE13" s="387"/>
      <c r="BH13" s="387"/>
      <c r="BK13" s="387"/>
    </row>
    <row r="14" spans="1:68" s="385" customFormat="1" ht="27" customHeight="1" x14ac:dyDescent="0.15">
      <c r="B14" s="386"/>
      <c r="C14" s="914" t="s">
        <v>366</v>
      </c>
      <c r="D14" s="914"/>
      <c r="E14" s="914"/>
      <c r="F14" s="914"/>
      <c r="G14" s="914"/>
      <c r="H14" s="914"/>
      <c r="I14" s="914"/>
      <c r="J14" s="914"/>
      <c r="K14" s="914"/>
      <c r="L14" s="914"/>
      <c r="M14" s="915" t="s">
        <v>367</v>
      </c>
      <c r="N14" s="915"/>
      <c r="O14" s="915"/>
      <c r="P14" s="915"/>
      <c r="Q14" s="915"/>
      <c r="R14" s="915"/>
      <c r="S14" s="386"/>
      <c r="T14" s="914" t="s">
        <v>366</v>
      </c>
      <c r="U14" s="914"/>
      <c r="V14" s="914"/>
      <c r="W14" s="914"/>
      <c r="X14" s="914"/>
      <c r="Y14" s="914"/>
      <c r="Z14" s="914"/>
      <c r="AA14" s="914"/>
      <c r="AB14" s="914"/>
      <c r="AC14" s="914"/>
      <c r="AD14" s="915" t="s">
        <v>367</v>
      </c>
      <c r="AE14" s="915"/>
      <c r="AF14" s="915"/>
      <c r="AG14" s="915"/>
      <c r="AH14" s="915"/>
      <c r="AI14" s="915"/>
      <c r="AK14" s="387"/>
      <c r="AN14" s="387"/>
      <c r="AQ14" s="387"/>
    </row>
    <row r="15" spans="1:68" s="385" customFormat="1" ht="27" customHeight="1" x14ac:dyDescent="0.15">
      <c r="B15" s="386"/>
      <c r="C15" s="908"/>
      <c r="D15" s="908"/>
      <c r="E15" s="908"/>
      <c r="F15" s="908"/>
      <c r="G15" s="908"/>
      <c r="H15" s="908"/>
      <c r="I15" s="908"/>
      <c r="J15" s="908"/>
      <c r="K15" s="908"/>
      <c r="L15" s="908"/>
      <c r="M15" s="916"/>
      <c r="N15" s="917"/>
      <c r="O15" s="917"/>
      <c r="P15" s="917"/>
      <c r="Q15" s="917"/>
      <c r="R15" s="388" t="s">
        <v>368</v>
      </c>
      <c r="S15" s="386"/>
      <c r="T15" s="908"/>
      <c r="U15" s="908"/>
      <c r="V15" s="908"/>
      <c r="W15" s="908"/>
      <c r="X15" s="908"/>
      <c r="Y15" s="908"/>
      <c r="Z15" s="908"/>
      <c r="AA15" s="908"/>
      <c r="AB15" s="908"/>
      <c r="AC15" s="908"/>
      <c r="AD15" s="916"/>
      <c r="AE15" s="917"/>
      <c r="AF15" s="917"/>
      <c r="AG15" s="917"/>
      <c r="AH15" s="917"/>
      <c r="AI15" s="388" t="s">
        <v>368</v>
      </c>
      <c r="AK15" s="387"/>
      <c r="AN15" s="387"/>
      <c r="AQ15" s="387"/>
    </row>
    <row r="16" spans="1:68" s="385" customFormat="1" ht="27.75" customHeight="1" x14ac:dyDescent="0.15">
      <c r="B16" s="386"/>
      <c r="C16" s="908"/>
      <c r="D16" s="908"/>
      <c r="E16" s="908"/>
      <c r="F16" s="908"/>
      <c r="G16" s="908"/>
      <c r="H16" s="908"/>
      <c r="I16" s="908"/>
      <c r="J16" s="908"/>
      <c r="K16" s="908"/>
      <c r="L16" s="908"/>
      <c r="M16" s="909"/>
      <c r="N16" s="910"/>
      <c r="O16" s="910"/>
      <c r="P16" s="910"/>
      <c r="Q16" s="910"/>
      <c r="R16" s="389" t="s">
        <v>368</v>
      </c>
      <c r="S16" s="386"/>
      <c r="T16" s="908"/>
      <c r="U16" s="908"/>
      <c r="V16" s="908"/>
      <c r="W16" s="908"/>
      <c r="X16" s="908"/>
      <c r="Y16" s="908"/>
      <c r="Z16" s="908"/>
      <c r="AA16" s="908"/>
      <c r="AB16" s="908"/>
      <c r="AC16" s="908"/>
      <c r="AD16" s="909"/>
      <c r="AE16" s="910"/>
      <c r="AF16" s="910"/>
      <c r="AG16" s="910"/>
      <c r="AH16" s="910"/>
      <c r="AI16" s="389" t="s">
        <v>368</v>
      </c>
      <c r="AK16" s="387"/>
      <c r="AN16" s="387"/>
      <c r="AQ16" s="387"/>
    </row>
    <row r="17" spans="2:63" s="385" customFormat="1" ht="27.75" customHeight="1" x14ac:dyDescent="0.15">
      <c r="B17" s="386"/>
      <c r="C17" s="908"/>
      <c r="D17" s="908"/>
      <c r="E17" s="908"/>
      <c r="F17" s="908"/>
      <c r="G17" s="908"/>
      <c r="H17" s="908"/>
      <c r="I17" s="908"/>
      <c r="J17" s="908"/>
      <c r="K17" s="908"/>
      <c r="L17" s="908"/>
      <c r="M17" s="916"/>
      <c r="N17" s="917"/>
      <c r="O17" s="917"/>
      <c r="P17" s="917"/>
      <c r="Q17" s="917"/>
      <c r="R17" s="388" t="s">
        <v>368</v>
      </c>
      <c r="S17" s="386"/>
      <c r="T17" s="908"/>
      <c r="U17" s="908"/>
      <c r="V17" s="908"/>
      <c r="W17" s="908"/>
      <c r="X17" s="908"/>
      <c r="Y17" s="908"/>
      <c r="Z17" s="908"/>
      <c r="AA17" s="908"/>
      <c r="AB17" s="908"/>
      <c r="AC17" s="908"/>
      <c r="AD17" s="916"/>
      <c r="AE17" s="917"/>
      <c r="AF17" s="917"/>
      <c r="AG17" s="917"/>
      <c r="AH17" s="917"/>
      <c r="AI17" s="388" t="s">
        <v>368</v>
      </c>
      <c r="AK17" s="387"/>
      <c r="AN17" s="387"/>
      <c r="AQ17" s="387"/>
    </row>
    <row r="18" spans="2:63" s="385" customFormat="1" ht="27.75" customHeight="1" x14ac:dyDescent="0.15">
      <c r="B18" s="386"/>
      <c r="C18" s="908"/>
      <c r="D18" s="908"/>
      <c r="E18" s="908"/>
      <c r="F18" s="908"/>
      <c r="G18" s="908"/>
      <c r="H18" s="908"/>
      <c r="I18" s="908"/>
      <c r="J18" s="908"/>
      <c r="K18" s="908"/>
      <c r="L18" s="908"/>
      <c r="M18" s="916"/>
      <c r="N18" s="917"/>
      <c r="O18" s="917"/>
      <c r="P18" s="917"/>
      <c r="Q18" s="917"/>
      <c r="R18" s="388" t="s">
        <v>368</v>
      </c>
      <c r="S18" s="386"/>
      <c r="T18" s="908"/>
      <c r="U18" s="908"/>
      <c r="V18" s="908"/>
      <c r="W18" s="908"/>
      <c r="X18" s="908"/>
      <c r="Y18" s="908"/>
      <c r="Z18" s="908"/>
      <c r="AA18" s="908"/>
      <c r="AB18" s="908"/>
      <c r="AC18" s="908"/>
      <c r="AD18" s="916"/>
      <c r="AE18" s="917"/>
      <c r="AF18" s="917"/>
      <c r="AG18" s="917"/>
      <c r="AH18" s="917"/>
      <c r="AI18" s="388" t="s">
        <v>368</v>
      </c>
      <c r="AK18" s="387"/>
      <c r="AN18" s="387"/>
      <c r="AQ18" s="387"/>
    </row>
    <row r="19" spans="2:63" s="385" customFormat="1" ht="27.75" customHeight="1" thickBot="1" x14ac:dyDescent="0.2">
      <c r="B19" s="386"/>
      <c r="C19" s="918"/>
      <c r="D19" s="918"/>
      <c r="E19" s="918"/>
      <c r="F19" s="918"/>
      <c r="G19" s="918"/>
      <c r="H19" s="918"/>
      <c r="I19" s="918"/>
      <c r="J19" s="918"/>
      <c r="K19" s="918"/>
      <c r="L19" s="918"/>
      <c r="M19" s="919"/>
      <c r="N19" s="920"/>
      <c r="O19" s="920"/>
      <c r="P19" s="920"/>
      <c r="Q19" s="920"/>
      <c r="R19" s="390" t="s">
        <v>368</v>
      </c>
      <c r="S19" s="386"/>
      <c r="T19" s="918"/>
      <c r="U19" s="918"/>
      <c r="V19" s="918"/>
      <c r="W19" s="918"/>
      <c r="X19" s="918"/>
      <c r="Y19" s="918"/>
      <c r="Z19" s="918"/>
      <c r="AA19" s="918"/>
      <c r="AB19" s="918"/>
      <c r="AC19" s="918"/>
      <c r="AD19" s="919"/>
      <c r="AE19" s="920"/>
      <c r="AF19" s="920"/>
      <c r="AG19" s="920"/>
      <c r="AH19" s="920"/>
      <c r="AI19" s="390" t="s">
        <v>368</v>
      </c>
      <c r="AK19" s="387"/>
      <c r="AN19" s="387"/>
      <c r="AQ19" s="387"/>
    </row>
    <row r="20" spans="2:63" s="385" customFormat="1" ht="27.75" customHeight="1" thickBot="1" x14ac:dyDescent="0.2">
      <c r="B20" s="386"/>
      <c r="C20" s="921" t="s">
        <v>369</v>
      </c>
      <c r="D20" s="922"/>
      <c r="E20" s="922"/>
      <c r="F20" s="922"/>
      <c r="G20" s="922"/>
      <c r="H20" s="922"/>
      <c r="I20" s="922"/>
      <c r="J20" s="922"/>
      <c r="K20" s="922"/>
      <c r="L20" s="923"/>
      <c r="M20" s="924">
        <f>SUM(M15:Q19)</f>
        <v>0</v>
      </c>
      <c r="N20" s="925"/>
      <c r="O20" s="925"/>
      <c r="P20" s="925"/>
      <c r="Q20" s="925"/>
      <c r="R20" s="391" t="s">
        <v>368</v>
      </c>
      <c r="S20" s="386"/>
      <c r="T20" s="921" t="s">
        <v>369</v>
      </c>
      <c r="U20" s="922"/>
      <c r="V20" s="922"/>
      <c r="W20" s="922"/>
      <c r="X20" s="922"/>
      <c r="Y20" s="922"/>
      <c r="Z20" s="922"/>
      <c r="AA20" s="922"/>
      <c r="AB20" s="922"/>
      <c r="AC20" s="923"/>
      <c r="AD20" s="924">
        <f>SUM(AD15:AH19)</f>
        <v>0</v>
      </c>
      <c r="AE20" s="925"/>
      <c r="AF20" s="925"/>
      <c r="AG20" s="925"/>
      <c r="AH20" s="925"/>
      <c r="AI20" s="391" t="s">
        <v>368</v>
      </c>
      <c r="AK20" s="387"/>
      <c r="AN20" s="387"/>
      <c r="AQ20" s="387"/>
    </row>
    <row r="21" spans="2:63" s="385" customFormat="1" ht="15" customHeight="1" x14ac:dyDescent="0.15">
      <c r="B21" s="386"/>
      <c r="C21" s="392"/>
      <c r="D21" s="392"/>
      <c r="E21" s="392"/>
      <c r="P21" s="387"/>
      <c r="Q21" s="387"/>
      <c r="R21" s="387"/>
      <c r="U21" s="387"/>
      <c r="V21" s="387"/>
      <c r="Y21" s="387"/>
      <c r="AB21" s="387"/>
      <c r="AM21" s="386"/>
      <c r="AN21" s="386"/>
      <c r="AW21" s="387"/>
      <c r="AX21" s="387"/>
      <c r="BA21" s="387"/>
      <c r="BB21" s="387"/>
      <c r="BE21" s="387"/>
      <c r="BH21" s="387"/>
      <c r="BK21" s="387"/>
    </row>
    <row r="22" spans="2:63" ht="28.5" customHeight="1" x14ac:dyDescent="0.15">
      <c r="B22" s="367"/>
      <c r="C22" s="367"/>
      <c r="D22" s="367" t="s">
        <v>370</v>
      </c>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row>
    <row r="23" spans="2:63" x14ac:dyDescent="0.15">
      <c r="D23" s="385"/>
      <c r="E23" s="386"/>
      <c r="F23" s="394" t="s">
        <v>371</v>
      </c>
      <c r="G23" s="385"/>
      <c r="H23" s="385"/>
      <c r="I23" s="385"/>
      <c r="J23" s="386"/>
      <c r="K23" s="385"/>
      <c r="L23" s="385"/>
      <c r="M23" s="385"/>
      <c r="N23" s="368"/>
      <c r="O23" s="367" t="s">
        <v>372</v>
      </c>
      <c r="Q23" s="367"/>
      <c r="R23" s="367"/>
      <c r="T23" s="395"/>
      <c r="U23" s="367"/>
      <c r="V23" s="367"/>
      <c r="X23" s="367" t="s">
        <v>373</v>
      </c>
      <c r="AB23" s="367"/>
      <c r="AC23" s="368"/>
      <c r="AI23" s="368"/>
      <c r="AJ23" s="396"/>
      <c r="AM23" s="367"/>
      <c r="AN23" s="367"/>
      <c r="AO23" s="396"/>
      <c r="AT23" s="368"/>
      <c r="AU23" s="376"/>
      <c r="AW23" s="367"/>
      <c r="AX23" s="367"/>
      <c r="AY23" s="395"/>
      <c r="BA23" s="367"/>
      <c r="BB23" s="396"/>
      <c r="BE23" s="367"/>
      <c r="BF23" s="368"/>
      <c r="BG23" s="368"/>
      <c r="BH23" s="367"/>
      <c r="BK23" s="367"/>
    </row>
    <row r="24" spans="2:63" x14ac:dyDescent="0.15">
      <c r="E24" s="368"/>
      <c r="H24" s="368"/>
      <c r="Q24" s="367"/>
      <c r="R24" s="367"/>
      <c r="S24" s="368"/>
      <c r="U24" s="367"/>
      <c r="AB24" s="367"/>
      <c r="AI24" s="368"/>
      <c r="AJ24" s="368"/>
      <c r="AN24" s="367"/>
      <c r="AU24" s="368"/>
      <c r="AW24" s="367"/>
      <c r="BB24" s="367"/>
      <c r="BD24" s="368"/>
      <c r="BE24" s="367"/>
      <c r="BH24" s="367"/>
      <c r="BK24" s="367"/>
    </row>
    <row r="25" spans="2:63" hidden="1" x14ac:dyDescent="0.15">
      <c r="E25" s="368"/>
      <c r="G25" s="397"/>
      <c r="H25" s="397"/>
      <c r="I25" s="368"/>
      <c r="J25" s="397"/>
      <c r="K25" s="397"/>
      <c r="L25" s="397"/>
      <c r="M25" s="368"/>
      <c r="N25" s="368"/>
      <c r="O25" s="376"/>
      <c r="P25" s="397"/>
      <c r="Q25" s="397"/>
      <c r="R25" s="397"/>
      <c r="S25" s="398"/>
      <c r="T25" s="368"/>
      <c r="U25" s="367"/>
      <c r="X25" s="397"/>
      <c r="Y25" s="397"/>
      <c r="AA25" s="368"/>
      <c r="AB25" s="367"/>
      <c r="AC25" s="397"/>
      <c r="AD25" s="397"/>
      <c r="AE25" s="397"/>
      <c r="AF25" s="397"/>
      <c r="AG25" s="397"/>
      <c r="AI25" s="368"/>
      <c r="AJ25" s="368"/>
      <c r="AL25" s="397"/>
      <c r="AM25" s="397"/>
      <c r="AO25" s="397"/>
      <c r="AP25" s="397"/>
      <c r="AQ25" s="397"/>
      <c r="AR25" s="368"/>
      <c r="AS25" s="368"/>
      <c r="AT25" s="376"/>
      <c r="AU25" s="397"/>
      <c r="AV25" s="397"/>
      <c r="AW25" s="397"/>
      <c r="AX25" s="398"/>
      <c r="AY25" s="368"/>
      <c r="BA25" s="397"/>
      <c r="BB25" s="397"/>
      <c r="BC25" s="397"/>
      <c r="BD25" s="397"/>
      <c r="BG25" s="397"/>
      <c r="BH25" s="397"/>
      <c r="BI25" s="397"/>
      <c r="BJ25" s="397"/>
      <c r="BK25" s="397"/>
    </row>
    <row r="26" spans="2:63" ht="16.5" hidden="1" customHeight="1" x14ac:dyDescent="0.15">
      <c r="E26" s="368"/>
      <c r="H26" s="368"/>
      <c r="Q26" s="367"/>
      <c r="R26" s="367"/>
      <c r="S26" s="368"/>
      <c r="U26" s="367"/>
      <c r="AB26" s="367"/>
      <c r="AI26" s="368"/>
      <c r="AJ26" s="368"/>
      <c r="AN26" s="367"/>
      <c r="AU26" s="368"/>
      <c r="AW26" s="367"/>
      <c r="BB26" s="367"/>
      <c r="BD26" s="368"/>
      <c r="BE26" s="367"/>
      <c r="BH26" s="367"/>
      <c r="BK26" s="367"/>
    </row>
    <row r="27" spans="2:63" ht="28.5" customHeight="1" x14ac:dyDescent="0.15">
      <c r="B27" s="367"/>
      <c r="C27" s="367"/>
      <c r="D27" s="367" t="s">
        <v>374</v>
      </c>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row>
    <row r="28" spans="2:63" x14ac:dyDescent="0.15">
      <c r="E28" s="368"/>
      <c r="F28" s="367" t="s">
        <v>375</v>
      </c>
      <c r="N28" s="368"/>
      <c r="O28" s="376" t="s">
        <v>376</v>
      </c>
      <c r="P28" s="367"/>
      <c r="Q28" s="367"/>
      <c r="R28" s="367"/>
      <c r="U28" s="367"/>
      <c r="V28" s="367"/>
      <c r="X28" s="368"/>
      <c r="Y28" s="367"/>
      <c r="Z28" s="368"/>
      <c r="AA28" s="376" t="s">
        <v>377</v>
      </c>
      <c r="AB28" s="367"/>
      <c r="AH28" s="368"/>
      <c r="AI28" s="368"/>
      <c r="AK28" s="368"/>
      <c r="AM28" s="367"/>
      <c r="AN28" s="367"/>
      <c r="AR28" s="368"/>
      <c r="AS28" s="376"/>
      <c r="AT28" s="368"/>
      <c r="AW28" s="367"/>
      <c r="AX28" s="367"/>
      <c r="AZ28" s="368"/>
      <c r="BA28" s="376"/>
      <c r="BB28" s="367"/>
      <c r="BD28" s="368"/>
      <c r="BH28" s="367"/>
      <c r="BK28" s="367"/>
    </row>
    <row r="29" spans="2:63" x14ac:dyDescent="0.15">
      <c r="E29" s="368"/>
      <c r="N29" s="368"/>
      <c r="O29" s="376"/>
      <c r="P29" s="367"/>
      <c r="Q29" s="367"/>
      <c r="R29" s="367"/>
      <c r="U29" s="367"/>
      <c r="V29" s="367"/>
      <c r="X29" s="368"/>
      <c r="Y29" s="367"/>
      <c r="Z29" s="368"/>
      <c r="AA29" s="376"/>
      <c r="AH29" s="368"/>
      <c r="AI29" s="368"/>
      <c r="AK29" s="368"/>
      <c r="AM29" s="367"/>
      <c r="AN29" s="367"/>
      <c r="AR29" s="368"/>
      <c r="AS29" s="376"/>
      <c r="AT29" s="368"/>
      <c r="AW29" s="367"/>
      <c r="AX29" s="367"/>
      <c r="AZ29" s="368"/>
      <c r="BA29" s="376"/>
      <c r="BB29" s="367"/>
      <c r="BD29" s="368"/>
      <c r="BH29" s="367"/>
      <c r="BK29" s="367"/>
    </row>
    <row r="30" spans="2:63" x14ac:dyDescent="0.15">
      <c r="E30" s="368"/>
      <c r="F30" s="367" t="s">
        <v>378</v>
      </c>
      <c r="N30" s="368"/>
      <c r="O30" s="376"/>
      <c r="P30" s="367"/>
      <c r="Q30" s="367"/>
      <c r="R30" s="367"/>
      <c r="S30" s="368"/>
      <c r="T30" s="376"/>
      <c r="U30" s="367"/>
      <c r="V30" s="367"/>
      <c r="X30" s="368"/>
      <c r="Y30" s="367"/>
      <c r="Z30" s="368"/>
      <c r="AH30" s="368"/>
      <c r="AI30" s="368"/>
      <c r="AK30" s="368"/>
      <c r="AM30" s="367"/>
      <c r="AN30" s="367"/>
      <c r="AR30" s="368"/>
      <c r="AS30" s="376"/>
      <c r="AT30" s="368"/>
      <c r="AW30" s="367"/>
      <c r="AX30" s="367"/>
      <c r="AZ30" s="368"/>
      <c r="BA30" s="376"/>
      <c r="BB30" s="367"/>
      <c r="BD30" s="368"/>
      <c r="BH30" s="367"/>
      <c r="BK30" s="367"/>
    </row>
    <row r="31" spans="2:63" ht="16.5" customHeight="1" x14ac:dyDescent="0.15">
      <c r="E31" s="368"/>
      <c r="N31" s="368"/>
      <c r="O31" s="376"/>
      <c r="P31" s="367"/>
      <c r="Q31" s="367"/>
      <c r="R31" s="367"/>
      <c r="S31" s="368"/>
      <c r="T31" s="376"/>
      <c r="U31" s="367"/>
      <c r="V31" s="367"/>
      <c r="X31" s="368"/>
      <c r="Y31" s="367"/>
      <c r="Z31" s="368"/>
      <c r="AH31" s="368"/>
      <c r="AI31" s="368"/>
      <c r="AK31" s="368"/>
      <c r="AM31" s="367"/>
      <c r="AN31" s="367"/>
      <c r="AR31" s="368"/>
      <c r="AS31" s="376"/>
      <c r="AT31" s="368"/>
      <c r="AW31" s="367"/>
      <c r="AX31" s="367"/>
      <c r="AZ31" s="368"/>
      <c r="BA31" s="376"/>
      <c r="BB31" s="367"/>
      <c r="BD31" s="368"/>
      <c r="BH31" s="367"/>
      <c r="BK31" s="367"/>
    </row>
    <row r="32" spans="2:63" s="385" customFormat="1" ht="16.5" customHeight="1" x14ac:dyDescent="0.15">
      <c r="B32" s="386"/>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400"/>
      <c r="AH32" s="400"/>
      <c r="AI32" s="400"/>
      <c r="AJ32" s="401"/>
      <c r="AM32" s="386"/>
      <c r="AN32" s="386"/>
      <c r="AW32" s="387"/>
      <c r="AX32" s="387"/>
      <c r="BA32" s="387"/>
      <c r="BB32" s="387"/>
      <c r="BE32" s="387"/>
      <c r="BH32" s="387"/>
      <c r="BK32" s="387"/>
    </row>
    <row r="33" spans="2:68" ht="24.75" customHeight="1" x14ac:dyDescent="0.15">
      <c r="B33" s="373">
        <v>2</v>
      </c>
      <c r="C33" s="373"/>
      <c r="D33" s="374" t="s">
        <v>379</v>
      </c>
      <c r="E33" s="374"/>
      <c r="F33" s="374"/>
      <c r="G33" s="374"/>
      <c r="H33" s="374"/>
      <c r="I33" s="374"/>
      <c r="J33" s="374"/>
      <c r="K33" s="374"/>
      <c r="L33" s="374"/>
      <c r="M33" s="374"/>
      <c r="N33" s="374"/>
      <c r="O33" s="374"/>
      <c r="P33" s="384"/>
      <c r="Q33" s="384"/>
      <c r="R33" s="384"/>
      <c r="S33" s="374"/>
      <c r="T33" s="374"/>
      <c r="U33" s="384"/>
      <c r="V33" s="384"/>
      <c r="W33" s="374"/>
      <c r="X33" s="374"/>
      <c r="Y33" s="384"/>
      <c r="Z33" s="374"/>
      <c r="AA33" s="374"/>
      <c r="AB33" s="384"/>
      <c r="AC33" s="374"/>
      <c r="AD33" s="374"/>
      <c r="AE33" s="374"/>
      <c r="AF33" s="374"/>
      <c r="AG33" s="374"/>
      <c r="AH33" s="374"/>
      <c r="AI33" s="374"/>
      <c r="AJ33" s="374"/>
      <c r="AK33" s="385"/>
      <c r="AM33" s="373"/>
      <c r="AN33" s="373"/>
      <c r="AO33" s="374"/>
      <c r="AP33" s="374"/>
      <c r="AQ33" s="374"/>
      <c r="AR33" s="374"/>
      <c r="AS33" s="374"/>
      <c r="AT33" s="374"/>
      <c r="AU33" s="374"/>
      <c r="AV33" s="374"/>
      <c r="AW33" s="384"/>
      <c r="AX33" s="384"/>
      <c r="AY33" s="374"/>
      <c r="AZ33" s="374"/>
      <c r="BA33" s="384"/>
      <c r="BB33" s="384"/>
      <c r="BC33" s="374"/>
      <c r="BD33" s="374"/>
      <c r="BE33" s="384"/>
      <c r="BF33" s="374"/>
      <c r="BG33" s="374"/>
      <c r="BH33" s="384"/>
      <c r="BI33" s="374"/>
      <c r="BJ33" s="374"/>
      <c r="BK33" s="384"/>
      <c r="BL33" s="374"/>
      <c r="BM33" s="374"/>
      <c r="BN33" s="374"/>
      <c r="BO33" s="374"/>
      <c r="BP33" s="374"/>
    </row>
    <row r="34" spans="2:68" s="385" customFormat="1" ht="16.5" customHeight="1" x14ac:dyDescent="0.15">
      <c r="B34" s="386"/>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400"/>
      <c r="AH34" s="400"/>
      <c r="AI34" s="400"/>
      <c r="AJ34" s="401"/>
      <c r="AM34" s="386"/>
      <c r="AN34" s="386"/>
      <c r="AW34" s="387"/>
      <c r="AX34" s="387"/>
      <c r="BA34" s="387"/>
      <c r="BB34" s="387"/>
      <c r="BE34" s="387"/>
      <c r="BH34" s="387"/>
      <c r="BK34" s="387"/>
    </row>
    <row r="35" spans="2:68" ht="23.25" customHeight="1" x14ac:dyDescent="0.15">
      <c r="D35" s="367" t="s">
        <v>380</v>
      </c>
      <c r="L35" s="368"/>
      <c r="M35" s="368"/>
      <c r="R35" s="367"/>
      <c r="T35" s="368"/>
      <c r="U35" s="367"/>
      <c r="V35" s="367"/>
      <c r="W35" s="368"/>
      <c r="Y35" s="367"/>
      <c r="Z35" s="368"/>
      <c r="AB35" s="367"/>
      <c r="AG35" s="368"/>
      <c r="AH35" s="368"/>
      <c r="AM35" s="367"/>
      <c r="AN35" s="367"/>
      <c r="AQ35" s="368"/>
      <c r="AR35" s="368"/>
      <c r="AU35" s="368"/>
      <c r="AV35" s="368"/>
      <c r="AW35" s="367"/>
      <c r="AX35" s="367"/>
      <c r="AY35" s="368"/>
      <c r="BA35" s="367"/>
      <c r="BH35" s="367"/>
      <c r="BK35" s="367"/>
    </row>
    <row r="36" spans="2:68" x14ac:dyDescent="0.15">
      <c r="E36" s="368"/>
      <c r="F36" s="367" t="s">
        <v>381</v>
      </c>
      <c r="L36" s="368"/>
      <c r="M36" s="376" t="s">
        <v>382</v>
      </c>
      <c r="N36" s="368"/>
      <c r="P36" s="367"/>
      <c r="R36" s="376" t="s">
        <v>383</v>
      </c>
      <c r="V36" s="367"/>
      <c r="X36" s="368"/>
      <c r="Y36" s="367"/>
      <c r="Z36" s="368"/>
      <c r="AA36" s="367" t="s">
        <v>384</v>
      </c>
      <c r="AB36" s="367"/>
      <c r="AG36" s="368"/>
      <c r="AH36" s="368"/>
      <c r="AJ36" s="368"/>
      <c r="AM36" s="367"/>
      <c r="AN36" s="367"/>
      <c r="AP36" s="368"/>
      <c r="AQ36" s="376"/>
      <c r="AR36" s="368"/>
      <c r="AU36" s="368"/>
      <c r="AV36" s="376"/>
      <c r="AW36" s="367"/>
      <c r="AX36" s="367"/>
      <c r="AY36" s="368"/>
      <c r="BA36" s="367"/>
      <c r="BC36" s="368"/>
      <c r="BH36" s="367"/>
      <c r="BK36" s="367"/>
    </row>
    <row r="37" spans="2:68" ht="16.5" customHeight="1" x14ac:dyDescent="0.15">
      <c r="E37" s="368"/>
      <c r="L37" s="368"/>
      <c r="M37" s="376"/>
      <c r="N37" s="368"/>
      <c r="P37" s="367"/>
      <c r="R37" s="376"/>
      <c r="V37" s="367"/>
      <c r="X37" s="368"/>
      <c r="Y37" s="367"/>
      <c r="Z37" s="368"/>
      <c r="AB37" s="367"/>
      <c r="AG37" s="368"/>
      <c r="AH37" s="368"/>
      <c r="AJ37" s="368"/>
      <c r="AM37" s="367"/>
      <c r="AN37" s="367"/>
      <c r="AP37" s="368"/>
      <c r="AQ37" s="376"/>
      <c r="AR37" s="368"/>
      <c r="AU37" s="368"/>
      <c r="AV37" s="376"/>
      <c r="AW37" s="367"/>
      <c r="AX37" s="367"/>
      <c r="AY37" s="368"/>
      <c r="BA37" s="367"/>
      <c r="BC37" s="368"/>
      <c r="BH37" s="367"/>
      <c r="BK37" s="367"/>
    </row>
    <row r="38" spans="2:68" ht="23.25" customHeight="1" x14ac:dyDescent="0.15">
      <c r="D38" s="367" t="s">
        <v>385</v>
      </c>
      <c r="L38" s="368"/>
      <c r="M38" s="368"/>
      <c r="R38" s="367"/>
      <c r="T38" s="368"/>
      <c r="U38" s="367"/>
      <c r="V38" s="367"/>
      <c r="W38" s="368"/>
      <c r="Y38" s="367"/>
      <c r="Z38" s="368"/>
      <c r="AB38" s="367"/>
      <c r="AG38" s="368"/>
      <c r="AH38" s="368"/>
      <c r="AM38" s="367"/>
      <c r="AN38" s="367"/>
      <c r="AQ38" s="368"/>
      <c r="AR38" s="368"/>
      <c r="AU38" s="368"/>
      <c r="AV38" s="368"/>
      <c r="AW38" s="367"/>
      <c r="AX38" s="367"/>
      <c r="AY38" s="368"/>
      <c r="BA38" s="367"/>
      <c r="BH38" s="367"/>
      <c r="BK38" s="367"/>
    </row>
    <row r="39" spans="2:68" x14ac:dyDescent="0.15">
      <c r="E39" s="368"/>
      <c r="F39" s="367" t="s">
        <v>381</v>
      </c>
      <c r="L39" s="368"/>
      <c r="M39" s="376" t="s">
        <v>382</v>
      </c>
      <c r="N39" s="368"/>
      <c r="P39" s="367"/>
      <c r="R39" s="376" t="s">
        <v>383</v>
      </c>
      <c r="V39" s="367"/>
      <c r="X39" s="368"/>
      <c r="Y39" s="367"/>
      <c r="Z39" s="368"/>
      <c r="AA39" s="367" t="s">
        <v>384</v>
      </c>
      <c r="AB39" s="367"/>
      <c r="AG39" s="368"/>
      <c r="AH39" s="368"/>
      <c r="AJ39" s="368"/>
      <c r="AM39" s="367"/>
      <c r="AN39" s="367"/>
      <c r="AP39" s="368"/>
      <c r="AQ39" s="376"/>
      <c r="AR39" s="368"/>
      <c r="AU39" s="368"/>
      <c r="AV39" s="376"/>
      <c r="AW39" s="367"/>
      <c r="AX39" s="367"/>
      <c r="AY39" s="368"/>
      <c r="BA39" s="367"/>
      <c r="BC39" s="368"/>
      <c r="BH39" s="367"/>
      <c r="BK39" s="367"/>
    </row>
    <row r="40" spans="2:68" ht="16.5" customHeight="1" x14ac:dyDescent="0.15">
      <c r="E40" s="368"/>
      <c r="L40" s="368"/>
      <c r="M40" s="376"/>
      <c r="N40" s="368"/>
      <c r="P40" s="367"/>
      <c r="R40" s="376"/>
      <c r="V40" s="367"/>
      <c r="X40" s="368"/>
      <c r="Y40" s="367"/>
      <c r="Z40" s="368"/>
      <c r="AB40" s="367"/>
      <c r="AG40" s="368"/>
      <c r="AH40" s="368"/>
      <c r="AJ40" s="368"/>
      <c r="AM40" s="367"/>
      <c r="AN40" s="367"/>
      <c r="AP40" s="368"/>
      <c r="AQ40" s="376"/>
      <c r="AR40" s="368"/>
      <c r="AU40" s="368"/>
      <c r="AV40" s="376"/>
      <c r="AW40" s="367"/>
      <c r="AX40" s="367"/>
      <c r="AY40" s="368"/>
      <c r="BA40" s="367"/>
      <c r="BC40" s="368"/>
      <c r="BH40" s="367"/>
      <c r="BK40" s="367"/>
    </row>
    <row r="41" spans="2:68" ht="28.5" customHeight="1" x14ac:dyDescent="0.15">
      <c r="B41" s="367"/>
      <c r="C41" s="367"/>
      <c r="D41" s="367" t="s">
        <v>386</v>
      </c>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67"/>
    </row>
    <row r="42" spans="2:68" x14ac:dyDescent="0.15">
      <c r="E42" s="368"/>
      <c r="F42" s="367" t="s">
        <v>387</v>
      </c>
      <c r="M42" s="368"/>
      <c r="N42" s="376" t="s">
        <v>388</v>
      </c>
      <c r="O42" s="368"/>
      <c r="P42" s="367"/>
      <c r="Q42" s="367"/>
      <c r="R42" s="367"/>
      <c r="S42" s="368"/>
      <c r="T42" s="376" t="s">
        <v>389</v>
      </c>
      <c r="U42" s="367"/>
      <c r="AA42" s="368"/>
      <c r="AB42" s="367" t="s">
        <v>390</v>
      </c>
      <c r="AG42" s="368"/>
      <c r="AH42" s="368"/>
      <c r="AJ42" s="368"/>
      <c r="AM42" s="367"/>
      <c r="AN42" s="367"/>
      <c r="AQ42" s="368"/>
      <c r="AR42" s="376"/>
      <c r="AS42" s="368"/>
      <c r="AX42" s="376"/>
      <c r="AZ42" s="368"/>
      <c r="BA42" s="367"/>
      <c r="BB42" s="367"/>
      <c r="BC42" s="368"/>
      <c r="BD42" s="368"/>
      <c r="BE42" s="367"/>
      <c r="BH42" s="367"/>
      <c r="BK42" s="367"/>
    </row>
    <row r="43" spans="2:68" ht="16.5" customHeight="1" x14ac:dyDescent="0.15">
      <c r="E43" s="368"/>
      <c r="M43" s="368"/>
      <c r="N43" s="376"/>
      <c r="O43" s="368"/>
      <c r="P43" s="367"/>
      <c r="Q43" s="367"/>
      <c r="R43" s="367"/>
      <c r="S43" s="368"/>
      <c r="T43" s="376"/>
      <c r="U43" s="367"/>
      <c r="AA43" s="368"/>
      <c r="AB43" s="367"/>
      <c r="AG43" s="368"/>
      <c r="AH43" s="368"/>
      <c r="AJ43" s="368"/>
      <c r="AM43" s="367"/>
      <c r="AN43" s="367"/>
      <c r="AQ43" s="368"/>
      <c r="AR43" s="376"/>
      <c r="AS43" s="368"/>
      <c r="AX43" s="376"/>
      <c r="AZ43" s="368"/>
      <c r="BA43" s="367"/>
      <c r="BB43" s="367"/>
      <c r="BC43" s="368"/>
      <c r="BD43" s="368"/>
      <c r="BE43" s="367"/>
      <c r="BH43" s="367"/>
      <c r="BK43" s="367"/>
    </row>
    <row r="44" spans="2:68" ht="30" customHeight="1" x14ac:dyDescent="0.15">
      <c r="B44" s="367"/>
      <c r="C44" s="367"/>
      <c r="D44" s="367" t="s">
        <v>391</v>
      </c>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67"/>
    </row>
    <row r="45" spans="2:68" x14ac:dyDescent="0.15">
      <c r="E45" s="368"/>
      <c r="F45" s="367" t="s">
        <v>392</v>
      </c>
      <c r="J45" s="368"/>
      <c r="K45" s="367" t="s">
        <v>393</v>
      </c>
      <c r="O45" s="368"/>
      <c r="P45" s="376" t="s">
        <v>394</v>
      </c>
      <c r="Q45" s="367"/>
      <c r="R45" s="367"/>
      <c r="T45" s="395"/>
      <c r="U45" s="367"/>
      <c r="V45" s="367"/>
      <c r="W45" s="368"/>
      <c r="X45" s="367" t="s">
        <v>395</v>
      </c>
      <c r="Y45" s="367"/>
      <c r="AA45" s="368"/>
      <c r="AB45" s="367"/>
      <c r="AC45" s="368"/>
      <c r="AD45" s="367" t="s">
        <v>396</v>
      </c>
      <c r="AH45" s="368"/>
      <c r="AI45" s="396"/>
      <c r="AM45" s="367"/>
      <c r="AN45" s="396"/>
      <c r="AS45" s="368"/>
      <c r="AT45" s="376"/>
      <c r="AW45" s="367"/>
      <c r="AX45" s="395"/>
      <c r="BA45" s="396"/>
      <c r="BB45" s="367"/>
      <c r="BF45" s="368"/>
      <c r="BH45" s="367"/>
      <c r="BK45" s="367"/>
    </row>
    <row r="46" spans="2:68" ht="16.5" customHeight="1" x14ac:dyDescent="0.15">
      <c r="E46" s="368"/>
      <c r="H46" s="368"/>
      <c r="Q46" s="367"/>
      <c r="R46" s="367"/>
      <c r="S46" s="368"/>
      <c r="U46" s="367"/>
      <c r="AB46" s="367"/>
      <c r="AH46" s="368"/>
      <c r="AI46" s="368"/>
      <c r="AL46" s="368"/>
      <c r="AM46" s="367"/>
      <c r="AN46" s="367"/>
      <c r="AT46" s="368"/>
      <c r="AX46" s="367"/>
      <c r="AZ46" s="368"/>
      <c r="BA46" s="367"/>
      <c r="BB46" s="367"/>
      <c r="BC46" s="368"/>
      <c r="BE46" s="367"/>
      <c r="BH46" s="367"/>
      <c r="BK46" s="367"/>
    </row>
    <row r="47" spans="2:68" x14ac:dyDescent="0.15">
      <c r="E47" s="368"/>
      <c r="F47" s="367" t="s">
        <v>397</v>
      </c>
      <c r="G47" s="397"/>
      <c r="H47" s="397"/>
      <c r="I47" s="368"/>
      <c r="J47" s="397"/>
      <c r="K47" s="397"/>
      <c r="L47" s="397"/>
      <c r="M47" s="368"/>
      <c r="N47" s="368"/>
      <c r="O47" s="376" t="s">
        <v>398</v>
      </c>
      <c r="P47" s="397"/>
      <c r="Q47" s="397"/>
      <c r="R47" s="397"/>
      <c r="S47" s="398"/>
      <c r="T47" s="368"/>
      <c r="U47" s="367" t="s">
        <v>399</v>
      </c>
      <c r="V47" s="397"/>
      <c r="W47" s="397"/>
      <c r="X47" s="397"/>
      <c r="Y47" s="397"/>
      <c r="AA47" s="368"/>
      <c r="AB47" s="367" t="s">
        <v>400</v>
      </c>
      <c r="AC47" s="397"/>
      <c r="AD47" s="397"/>
      <c r="AE47" s="397"/>
      <c r="AF47" s="397"/>
      <c r="AH47" s="368"/>
      <c r="AI47" s="368"/>
      <c r="AK47" s="397"/>
      <c r="AL47" s="397"/>
      <c r="AN47" s="397"/>
      <c r="AO47" s="397"/>
      <c r="AP47" s="397"/>
      <c r="AQ47" s="368"/>
      <c r="AR47" s="368"/>
      <c r="AS47" s="376"/>
      <c r="AT47" s="397"/>
      <c r="AU47" s="397"/>
      <c r="AV47" s="397"/>
      <c r="AW47" s="398"/>
      <c r="AZ47" s="397"/>
      <c r="BA47" s="397"/>
      <c r="BB47" s="397"/>
      <c r="BC47" s="397"/>
      <c r="BD47" s="368"/>
      <c r="BE47" s="367"/>
      <c r="BF47" s="397"/>
      <c r="BG47" s="397"/>
      <c r="BH47" s="397"/>
      <c r="BI47" s="397"/>
      <c r="BJ47" s="397"/>
      <c r="BK47" s="367"/>
    </row>
    <row r="48" spans="2:68" ht="16.5" customHeight="1" x14ac:dyDescent="0.15">
      <c r="E48" s="368"/>
      <c r="H48" s="368"/>
      <c r="Q48" s="367"/>
      <c r="R48" s="367"/>
      <c r="S48" s="368"/>
      <c r="U48" s="367"/>
      <c r="AB48" s="367"/>
      <c r="AH48" s="368"/>
      <c r="AI48" s="368"/>
      <c r="AL48" s="368"/>
      <c r="AM48" s="367"/>
      <c r="AN48" s="367"/>
      <c r="AT48" s="368"/>
      <c r="AX48" s="367"/>
      <c r="AZ48" s="368"/>
      <c r="BA48" s="367"/>
      <c r="BB48" s="367"/>
      <c r="BC48" s="368"/>
      <c r="BE48" s="367"/>
      <c r="BH48" s="367"/>
      <c r="BK48" s="367"/>
    </row>
    <row r="49" spans="2:63" x14ac:dyDescent="0.15">
      <c r="E49" s="368"/>
      <c r="F49" s="367" t="s">
        <v>401</v>
      </c>
      <c r="G49" s="397"/>
      <c r="H49" s="397"/>
      <c r="I49" s="368"/>
      <c r="J49" s="397"/>
      <c r="K49" s="397"/>
      <c r="L49" s="397"/>
      <c r="M49" s="368"/>
      <c r="N49" s="376"/>
      <c r="O49" s="397"/>
      <c r="P49" s="397"/>
      <c r="Q49" s="397"/>
      <c r="R49" s="398"/>
      <c r="S49" s="368"/>
      <c r="U49" s="397"/>
      <c r="V49" s="397"/>
      <c r="W49" s="397"/>
      <c r="X49" s="397"/>
      <c r="AA49" s="397"/>
      <c r="AB49" s="397"/>
      <c r="AC49" s="397"/>
      <c r="AD49" s="397"/>
      <c r="AE49" s="397"/>
      <c r="AF49" s="397"/>
      <c r="AH49" s="368"/>
      <c r="AI49" s="368"/>
      <c r="AK49" s="397"/>
      <c r="AL49" s="397"/>
      <c r="AN49" s="397"/>
      <c r="AO49" s="397"/>
      <c r="AP49" s="397"/>
      <c r="AQ49" s="368"/>
      <c r="AR49" s="376"/>
      <c r="AS49" s="397"/>
      <c r="AT49" s="397"/>
      <c r="AU49" s="397"/>
      <c r="AV49" s="398"/>
      <c r="AX49" s="367"/>
      <c r="AY49" s="397"/>
      <c r="AZ49" s="397"/>
      <c r="BA49" s="397"/>
      <c r="BB49" s="397"/>
      <c r="BC49" s="368"/>
      <c r="BE49" s="397"/>
      <c r="BF49" s="397"/>
      <c r="BG49" s="397"/>
      <c r="BH49" s="397"/>
      <c r="BI49" s="397"/>
      <c r="BJ49" s="397"/>
      <c r="BK49" s="367"/>
    </row>
    <row r="50" spans="2:63" ht="16.5" customHeight="1" x14ac:dyDescent="0.15">
      <c r="E50" s="368"/>
      <c r="G50" s="397"/>
      <c r="H50" s="397"/>
      <c r="I50" s="368"/>
      <c r="J50" s="397"/>
      <c r="K50" s="397"/>
      <c r="L50" s="397"/>
      <c r="M50" s="368"/>
      <c r="N50" s="376"/>
      <c r="O50" s="397"/>
      <c r="P50" s="397"/>
      <c r="Q50" s="397"/>
      <c r="R50" s="398"/>
      <c r="S50" s="368"/>
      <c r="U50" s="397"/>
      <c r="V50" s="397"/>
      <c r="W50" s="397"/>
      <c r="X50" s="397"/>
      <c r="AA50" s="397"/>
      <c r="AB50" s="397"/>
      <c r="AC50" s="397"/>
      <c r="AD50" s="397"/>
      <c r="AE50" s="397"/>
      <c r="AF50" s="397"/>
      <c r="AH50" s="368"/>
      <c r="AI50" s="368"/>
      <c r="AK50" s="397"/>
      <c r="AL50" s="397"/>
      <c r="AN50" s="397"/>
      <c r="AO50" s="397"/>
      <c r="AP50" s="397"/>
      <c r="AQ50" s="368"/>
      <c r="AR50" s="376"/>
      <c r="AS50" s="397"/>
      <c r="AT50" s="397"/>
      <c r="AU50" s="397"/>
      <c r="AV50" s="398"/>
      <c r="AX50" s="367"/>
      <c r="AY50" s="397"/>
      <c r="AZ50" s="397"/>
      <c r="BA50" s="397"/>
      <c r="BB50" s="397"/>
      <c r="BC50" s="368"/>
      <c r="BE50" s="397"/>
      <c r="BF50" s="397"/>
      <c r="BG50" s="397"/>
      <c r="BH50" s="397"/>
      <c r="BI50" s="397"/>
      <c r="BJ50" s="397"/>
      <c r="BK50" s="367"/>
    </row>
    <row r="51" spans="2:63" ht="29.25" customHeight="1" x14ac:dyDescent="0.15">
      <c r="D51" s="367" t="s">
        <v>402</v>
      </c>
      <c r="E51" s="368"/>
      <c r="G51" s="397"/>
      <c r="H51" s="397"/>
      <c r="I51" s="368"/>
      <c r="J51" s="397"/>
      <c r="K51" s="397"/>
      <c r="L51" s="397"/>
      <c r="M51" s="368"/>
      <c r="N51" s="376"/>
      <c r="O51" s="397"/>
      <c r="P51" s="397"/>
      <c r="Q51" s="397"/>
      <c r="R51" s="398"/>
      <c r="S51" s="368"/>
      <c r="U51" s="397"/>
      <c r="V51" s="397"/>
      <c r="W51" s="397"/>
      <c r="X51" s="397"/>
      <c r="AA51" s="397"/>
      <c r="AB51" s="397"/>
      <c r="AC51" s="397"/>
      <c r="AD51" s="397"/>
      <c r="AE51" s="397"/>
      <c r="AF51" s="397"/>
      <c r="AH51" s="368"/>
      <c r="AI51" s="368"/>
      <c r="AK51" s="397"/>
      <c r="AL51" s="397"/>
      <c r="AN51" s="397"/>
      <c r="AO51" s="397"/>
      <c r="AP51" s="397"/>
      <c r="AQ51" s="368"/>
      <c r="AR51" s="376"/>
      <c r="AS51" s="397"/>
      <c r="AT51" s="397"/>
      <c r="AU51" s="397"/>
      <c r="AV51" s="398"/>
      <c r="AX51" s="367"/>
      <c r="AY51" s="397"/>
      <c r="AZ51" s="397"/>
      <c r="BA51" s="397"/>
      <c r="BB51" s="397"/>
      <c r="BC51" s="368"/>
      <c r="BE51" s="397"/>
      <c r="BF51" s="397"/>
      <c r="BG51" s="397"/>
      <c r="BH51" s="397"/>
      <c r="BI51" s="397"/>
      <c r="BJ51" s="397"/>
      <c r="BK51" s="367"/>
    </row>
    <row r="52" spans="2:63" x14ac:dyDescent="0.15">
      <c r="E52" s="368"/>
      <c r="F52" s="367" t="s">
        <v>403</v>
      </c>
      <c r="L52" s="368"/>
      <c r="M52" s="367" t="s">
        <v>404</v>
      </c>
      <c r="P52" s="367"/>
      <c r="Q52" s="367"/>
      <c r="R52" s="367"/>
      <c r="T52" s="368"/>
      <c r="U52" s="367" t="s">
        <v>405</v>
      </c>
      <c r="V52" s="367"/>
      <c r="Y52" s="367"/>
      <c r="Z52" s="368"/>
      <c r="AA52" s="367" t="s">
        <v>406</v>
      </c>
      <c r="AB52" s="367"/>
      <c r="AG52" s="368"/>
      <c r="AH52" s="368"/>
      <c r="AJ52" s="368"/>
      <c r="AM52" s="367"/>
      <c r="AN52" s="367"/>
      <c r="AQ52" s="368"/>
      <c r="AR52" s="376"/>
      <c r="AS52" s="368"/>
      <c r="AW52" s="367"/>
      <c r="AX52" s="367"/>
      <c r="AY52" s="368"/>
      <c r="AZ52" s="376"/>
      <c r="BA52" s="367"/>
      <c r="BB52" s="367"/>
      <c r="BC52" s="368"/>
      <c r="BD52" s="368"/>
      <c r="BE52" s="367"/>
      <c r="BH52" s="367"/>
      <c r="BK52" s="367"/>
    </row>
    <row r="53" spans="2:63" ht="15" customHeight="1" x14ac:dyDescent="0.15">
      <c r="E53" s="368"/>
      <c r="O53" s="368"/>
      <c r="P53" s="367"/>
      <c r="Q53" s="367"/>
      <c r="R53" s="367"/>
      <c r="T53" s="368"/>
      <c r="U53" s="376"/>
      <c r="V53" s="367"/>
      <c r="X53" s="368"/>
      <c r="Y53" s="367"/>
      <c r="AG53" s="368"/>
      <c r="AH53" s="368"/>
      <c r="AJ53" s="368"/>
      <c r="AM53" s="367"/>
      <c r="AN53" s="367"/>
      <c r="AQ53" s="368"/>
      <c r="AR53" s="376"/>
      <c r="AS53" s="368"/>
      <c r="AW53" s="367"/>
      <c r="AX53" s="367"/>
      <c r="AY53" s="368"/>
      <c r="AZ53" s="376"/>
      <c r="BA53" s="367"/>
      <c r="BB53" s="367"/>
      <c r="BC53" s="368"/>
      <c r="BD53" s="368"/>
      <c r="BE53" s="367"/>
      <c r="BH53" s="367"/>
      <c r="BK53" s="367"/>
    </row>
    <row r="54" spans="2:63" ht="27.75" customHeight="1" x14ac:dyDescent="0.15">
      <c r="B54" s="367"/>
      <c r="C54" s="367"/>
      <c r="D54" s="367" t="s">
        <v>407</v>
      </c>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402"/>
      <c r="AD54" s="393"/>
      <c r="AE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67"/>
    </row>
    <row r="55" spans="2:63" ht="24.75" customHeight="1" x14ac:dyDescent="0.15">
      <c r="E55" s="403"/>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5"/>
      <c r="AM55" s="367"/>
      <c r="AN55" s="367"/>
      <c r="AQ55" s="368"/>
      <c r="AR55" s="368"/>
      <c r="AU55" s="368"/>
      <c r="AV55" s="368"/>
      <c r="AW55" s="367"/>
      <c r="AX55" s="367"/>
      <c r="AY55" s="368"/>
      <c r="BA55" s="367"/>
      <c r="BH55" s="367"/>
      <c r="BK55" s="367"/>
    </row>
    <row r="56" spans="2:63" ht="24.75" customHeight="1" x14ac:dyDescent="0.15">
      <c r="E56" s="406"/>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7"/>
      <c r="AM56" s="367"/>
      <c r="AN56" s="367"/>
      <c r="AQ56" s="368"/>
      <c r="AR56" s="368"/>
      <c r="AU56" s="368"/>
      <c r="AV56" s="368"/>
      <c r="AW56" s="367"/>
      <c r="AX56" s="367"/>
      <c r="AY56" s="368"/>
      <c r="BA56" s="367"/>
      <c r="BH56" s="367"/>
      <c r="BK56" s="367"/>
    </row>
    <row r="57" spans="2:63" ht="24.75" customHeight="1" x14ac:dyDescent="0.15">
      <c r="E57" s="406"/>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D57" s="402"/>
      <c r="AE57" s="402"/>
      <c r="AF57" s="402"/>
      <c r="AG57" s="402"/>
      <c r="AH57" s="402"/>
      <c r="AI57" s="407"/>
      <c r="AL57" s="368"/>
      <c r="AN57" s="367"/>
      <c r="AV57" s="368"/>
      <c r="AX57" s="367"/>
      <c r="AZ57" s="368"/>
      <c r="BB57" s="367"/>
      <c r="BD57" s="368"/>
      <c r="BE57" s="367"/>
      <c r="BG57" s="368"/>
      <c r="BH57" s="367"/>
      <c r="BJ57" s="368"/>
      <c r="BK57" s="367"/>
    </row>
    <row r="58" spans="2:63" x14ac:dyDescent="0.15">
      <c r="E58" s="408"/>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10"/>
      <c r="AL58" s="368"/>
      <c r="AN58" s="367"/>
      <c r="AV58" s="368"/>
      <c r="AX58" s="367"/>
      <c r="AZ58" s="368"/>
      <c r="BB58" s="367"/>
      <c r="BD58" s="368"/>
      <c r="BE58" s="367"/>
      <c r="BG58" s="368"/>
      <c r="BH58" s="367"/>
      <c r="BJ58" s="368"/>
      <c r="BK58" s="367"/>
    </row>
    <row r="59" spans="2:63" x14ac:dyDescent="0.15">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row>
    <row r="60" spans="2:63" ht="17.25" x14ac:dyDescent="0.15">
      <c r="AE60" s="368"/>
      <c r="AI60" s="412" t="s">
        <v>421</v>
      </c>
    </row>
  </sheetData>
  <mergeCells count="44">
    <mergeCell ref="C19:L19"/>
    <mergeCell ref="M19:Q19"/>
    <mergeCell ref="T19:AC19"/>
    <mergeCell ref="AD19:AH19"/>
    <mergeCell ref="C20:L20"/>
    <mergeCell ref="M20:Q20"/>
    <mergeCell ref="T20:AC20"/>
    <mergeCell ref="AD20:AH20"/>
    <mergeCell ref="C17:L17"/>
    <mergeCell ref="M17:Q17"/>
    <mergeCell ref="T17:AC17"/>
    <mergeCell ref="AD17:AH17"/>
    <mergeCell ref="C18:L18"/>
    <mergeCell ref="M18:Q18"/>
    <mergeCell ref="T18:AC18"/>
    <mergeCell ref="AD18:AH18"/>
    <mergeCell ref="C16:L16"/>
    <mergeCell ref="M16:Q16"/>
    <mergeCell ref="T16:AC16"/>
    <mergeCell ref="AD16:AH16"/>
    <mergeCell ref="B9:F9"/>
    <mergeCell ref="G9:I9"/>
    <mergeCell ref="J9:AB9"/>
    <mergeCell ref="C14:L14"/>
    <mergeCell ref="M14:R14"/>
    <mergeCell ref="T14:AC14"/>
    <mergeCell ref="AD14:AI14"/>
    <mergeCell ref="C15:L15"/>
    <mergeCell ref="M15:Q15"/>
    <mergeCell ref="T15:AC15"/>
    <mergeCell ref="AD15:AH15"/>
    <mergeCell ref="B7:F7"/>
    <mergeCell ref="G7:AJ7"/>
    <mergeCell ref="B8:F8"/>
    <mergeCell ref="G8:N8"/>
    <mergeCell ref="S8:Z8"/>
    <mergeCell ref="AB8:AE8"/>
    <mergeCell ref="B6:F6"/>
    <mergeCell ref="G6:AJ6"/>
    <mergeCell ref="B1:AJ2"/>
    <mergeCell ref="B3:AJ3"/>
    <mergeCell ref="B5:F5"/>
    <mergeCell ref="G5:AB5"/>
    <mergeCell ref="AI5:AJ5"/>
  </mergeCells>
  <phoneticPr fontId="3"/>
  <conditionalFormatting sqref="C15:Q19">
    <cfRule type="expression" dxfId="1" priority="2">
      <formula>$C$15=""</formula>
    </cfRule>
  </conditionalFormatting>
  <conditionalFormatting sqref="T15:AH19">
    <cfRule type="expression" dxfId="0" priority="1">
      <formula>$T$15=""</formula>
    </cfRule>
  </conditionalFormatting>
  <dataValidations count="2">
    <dataValidation type="list" allowBlank="1" showInputMessage="1" showErrorMessage="1" sqref="TF22:TF31 JJ22:JJ31 AC22 AC27 WVV22:WVV31 AD24:AD26 WLZ22:WLZ31 WCD22:WCD31 VSH22:VSH31 VIL22:VIL31 UYP22:UYP31 UOT22:UOT31 UEX22:UEX31 TVB22:TVB31 TLF22:TLF31 TBJ22:TBJ31 SRN22:SRN31 SHR22:SHR31 RXV22:RXV31 RNZ22:RNZ31 RED22:RED31 QUH22:QUH31 QKL22:QKL31 QAP22:QAP31 PQT22:PQT31 PGX22:PGX31 OXB22:OXB31 ONF22:ONF31 ODJ22:ODJ31 NTN22:NTN31 NJR22:NJR31 MZV22:MZV31 MPZ22:MPZ31 MGD22:MGD31 LWH22:LWH31 LML22:LML31 LCP22:LCP31 KST22:KST31 KIX22:KIX31 JZB22:JZB31 JPF22:JPF31 JFJ22:JFJ31 IVN22:IVN31 ILR22:ILR31 IBV22:IBV31 HRZ22:HRZ31 HID22:HID31 GYH22:GYH31 GOL22:GOL31 GEP22:GEP31 FUT22:FUT31 FKX22:FKX31 FBB22:FBB31 ERF22:ERF31 EHJ22:EHJ31 DXN22:DXN31 DNR22:DNR31 DDV22:DDV31 CTZ22:CTZ31 CKD22:CKD31 CAH22:CAH31 BQL22:BQL31 BGP22:BGP31 AWT22:AWT31 AMX22:AMX31 ADB22:ADB31 AD45:AD51 AC35:AC44 WVU35:WVU56 WLY35:WLY56 WCC35:WCC56 VSG35:VSG56 VIK35:VIK56 UYO35:UYO56 UOS35:UOS56 UEW35:UEW56 TVA35:TVA56 TLE35:TLE56 TBI35:TBI56 SRM35:SRM56 SHQ35:SHQ56 RXU35:RXU56 RNY35:RNY56 REC35:REC56 QUG35:QUG56 QKK35:QKK56 QAO35:QAO56 PQS35:PQS56 PGW35:PGW56 OXA35:OXA56 ONE35:ONE56 ODI35:ODI56 NTM35:NTM56 NJQ35:NJQ56 MZU35:MZU56 MPY35:MPY56 MGC35:MGC56 LWG35:LWG56 LMK35:LMK56 LCO35:LCO56 KSS35:KSS56 KIW35:KIW56 JZA35:JZA56 JPE35:JPE56 JFI35:JFI56 IVM35:IVM56 ILQ35:ILQ56 IBU35:IBU56 HRY35:HRY56 HIC35:HIC56 GYG35:GYG56 GOK35:GOK56 GEO35:GEO56 FUS35:FUS56 FKW35:FKW56 FBA35:FBA56 ERE35:ERE56 EHI35:EHI56 DXM35:DXM56 DNQ35:DNQ56 DDU35:DDU56 CTY35:CTY56 CKC35:CKC56 CAG35:CAG56 BQK35:BQK56 BGO35:BGO56 AWS35:AWS56 AMW35:AMW56 ADA35:ADA56 TE35:TE56 JI35:JI56" xr:uid="{13B99B1D-27A2-466D-9131-D52F2378DA31}">
      <formula1>"事業実施中,事業実施後"</formula1>
    </dataValidation>
    <dataValidation type="list" allowBlank="1" showInputMessage="1" showErrorMessage="1" sqref="WVW22:WVW31 WMA22:WMA31 WCE22:WCE31 VSI22:VSI31 VIM22:VIM31 UYQ22:UYQ31 UOU22:UOU31 UEY22:UEY31 TVC22:TVC31 TLG22:TLG31 TBK22:TBK31 SRO22:SRO31 SHS22:SHS31 RXW22:RXW31 ROA22:ROA31 REE22:REE31 QUI22:QUI31 QKM22:QKM31 QAQ22:QAQ31 PQU22:PQU31 PGY22:PGY31 OXC22:OXC31 ONG22:ONG31 ODK22:ODK31 NTO22:NTO31 NJS22:NJS31 MZW22:MZW31 MQA22:MQA31 MGE22:MGE31 LWI22:LWI31 LMM22:LMM31 LCQ22:LCQ31 KSU22:KSU31 KIY22:KIY31 JZC22:JZC31 JPG22:JPG31 JFK22:JFK31 IVO22:IVO31 ILS22:ILS31 IBW22:IBW31 HSA22:HSA31 HIE22:HIE31 GYI22:GYI31 GOM22:GOM31 GEQ22:GEQ31 FUU22:FUU31 FKY22:FKY31 FBC22:FBC31 ERG22:ERG31 EHK22:EHK31 DXO22:DXO31 DNS22:DNS31 DDW22:DDW31 CUA22:CUA31 CKE22:CKE31 CAI22:CAI31 BQM22:BQM31 BGQ22:BGQ31 AWU22:AWU31 AMY22:AMY31 ADC22:ADC31 TG22:TG31 JK22:JK31 WLZ35:WLZ56 WCD35:WCD56 VSH35:VSH56 VIL35:VIL56 UYP35:UYP56 UOT35:UOT56 UEX35:UEX56 TVB35:TVB56 TLF35:TLF56 TBJ35:TBJ56 SRN35:SRN56 SHR35:SHR56 RXV35:RXV56 RNZ35:RNZ56 RED35:RED56 QUH35:QUH56 QKL35:QKL56 QAP35:QAP56 PQT35:PQT56 PGX35:PGX56 OXB35:OXB56 ONF35:ONF56 ODJ35:ODJ56 NTN35:NTN56 NJR35:NJR56 MZV35:MZV56 MPZ35:MPZ56 MGD35:MGD56 LWH35:LWH56 LML35:LML56 LCP35:LCP56 KST35:KST56 KIX35:KIX56 JZB35:JZB56 JPF35:JPF56 JFJ35:JFJ56 IVN35:IVN56 ILR35:ILR56 IBV35:IBV56 HRZ35:HRZ56 HID35:HID56 GYH35:GYH56 GOL35:GOL56 GEP35:GEP56 FUT35:FUT56 FKX35:FKX56 FBB35:FBB56 ERF35:ERF56 EHJ35:EHJ56 DXN35:DXN56 DNR35:DNR56 DDV35:DDV56 CTZ35:CTZ56 CKD35:CKD56 CAH35:CAH56 BQL35:BQL56 BGP35:BGP56 AWT35:AWT56 AMX35:AMX56 ADB35:ADB56 TF35:TF56 JJ35:JJ56 WVV35:WVV56" xr:uid="{2A98AD18-8866-464F-812F-1E309C651626}">
      <formula1>"直接（自社）,県内卸経由,県外卸経由"</formula1>
    </dataValidation>
  </dataValidations>
  <printOptions horizontalCentered="1"/>
  <pageMargins left="0.39370078740157483" right="0" top="0.39370078740157483" bottom="0" header="0.31496062992125984" footer="0.31496062992125984"/>
  <pageSetup paperSize="9" scale="68" orientation="portrait" horizontalDpi="4294967292" verticalDpi="4294967292" r:id="rId1"/>
  <colBreaks count="1" manualBreakCount="1">
    <brk id="36"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85725</xdr:colOff>
                    <xdr:row>34</xdr:row>
                    <xdr:rowOff>266700</xdr:rowOff>
                  </from>
                  <to>
                    <xdr:col>6</xdr:col>
                    <xdr:colOff>19050</xdr:colOff>
                    <xdr:row>36</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152400</xdr:colOff>
                    <xdr:row>34</xdr:row>
                    <xdr:rowOff>266700</xdr:rowOff>
                  </from>
                  <to>
                    <xdr:col>13</xdr:col>
                    <xdr:colOff>104775</xdr:colOff>
                    <xdr:row>36</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104775</xdr:colOff>
                    <xdr:row>34</xdr:row>
                    <xdr:rowOff>266700</xdr:rowOff>
                  </from>
                  <to>
                    <xdr:col>18</xdr:col>
                    <xdr:colOff>142875</xdr:colOff>
                    <xdr:row>36</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25</xdr:col>
                    <xdr:colOff>104775</xdr:colOff>
                    <xdr:row>34</xdr:row>
                    <xdr:rowOff>266700</xdr:rowOff>
                  </from>
                  <to>
                    <xdr:col>27</xdr:col>
                    <xdr:colOff>123825</xdr:colOff>
                    <xdr:row>36</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85725</xdr:colOff>
                    <xdr:row>37</xdr:row>
                    <xdr:rowOff>266700</xdr:rowOff>
                  </from>
                  <to>
                    <xdr:col>6</xdr:col>
                    <xdr:colOff>19050</xdr:colOff>
                    <xdr:row>39</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152400</xdr:colOff>
                    <xdr:row>37</xdr:row>
                    <xdr:rowOff>266700</xdr:rowOff>
                  </from>
                  <to>
                    <xdr:col>13</xdr:col>
                    <xdr:colOff>104775</xdr:colOff>
                    <xdr:row>39</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16</xdr:col>
                    <xdr:colOff>104775</xdr:colOff>
                    <xdr:row>37</xdr:row>
                    <xdr:rowOff>266700</xdr:rowOff>
                  </from>
                  <to>
                    <xdr:col>18</xdr:col>
                    <xdr:colOff>142875</xdr:colOff>
                    <xdr:row>39</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25</xdr:col>
                    <xdr:colOff>104775</xdr:colOff>
                    <xdr:row>37</xdr:row>
                    <xdr:rowOff>266700</xdr:rowOff>
                  </from>
                  <to>
                    <xdr:col>27</xdr:col>
                    <xdr:colOff>123825</xdr:colOff>
                    <xdr:row>39</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xdr:col>
                    <xdr:colOff>85725</xdr:colOff>
                    <xdr:row>40</xdr:row>
                    <xdr:rowOff>333375</xdr:rowOff>
                  </from>
                  <to>
                    <xdr:col>6</xdr:col>
                    <xdr:colOff>19050</xdr:colOff>
                    <xdr:row>42</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123825</xdr:colOff>
                    <xdr:row>40</xdr:row>
                    <xdr:rowOff>333375</xdr:rowOff>
                  </from>
                  <to>
                    <xdr:col>14</xdr:col>
                    <xdr:colOff>66675</xdr:colOff>
                    <xdr:row>42</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18</xdr:col>
                    <xdr:colOff>85725</xdr:colOff>
                    <xdr:row>40</xdr:row>
                    <xdr:rowOff>333375</xdr:rowOff>
                  </from>
                  <to>
                    <xdr:col>20</xdr:col>
                    <xdr:colOff>142875</xdr:colOff>
                    <xdr:row>42</xdr:row>
                    <xdr:rowOff>38100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26</xdr:col>
                    <xdr:colOff>142875</xdr:colOff>
                    <xdr:row>40</xdr:row>
                    <xdr:rowOff>333375</xdr:rowOff>
                  </from>
                  <to>
                    <xdr:col>28</xdr:col>
                    <xdr:colOff>142875</xdr:colOff>
                    <xdr:row>42</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85725</xdr:colOff>
                    <xdr:row>43</xdr:row>
                    <xdr:rowOff>352425</xdr:rowOff>
                  </from>
                  <to>
                    <xdr:col>6</xdr:col>
                    <xdr:colOff>19050</xdr:colOff>
                    <xdr:row>45</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66675</xdr:colOff>
                    <xdr:row>43</xdr:row>
                    <xdr:rowOff>352425</xdr:rowOff>
                  </from>
                  <to>
                    <xdr:col>11</xdr:col>
                    <xdr:colOff>123825</xdr:colOff>
                    <xdr:row>45</xdr:row>
                    <xdr:rowOff>38100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14</xdr:col>
                    <xdr:colOff>152400</xdr:colOff>
                    <xdr:row>43</xdr:row>
                    <xdr:rowOff>352425</xdr:rowOff>
                  </from>
                  <to>
                    <xdr:col>16</xdr:col>
                    <xdr:colOff>142875</xdr:colOff>
                    <xdr:row>45</xdr:row>
                    <xdr:rowOff>38100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22</xdr:col>
                    <xdr:colOff>85725</xdr:colOff>
                    <xdr:row>43</xdr:row>
                    <xdr:rowOff>352425</xdr:rowOff>
                  </from>
                  <to>
                    <xdr:col>24</xdr:col>
                    <xdr:colOff>142875</xdr:colOff>
                    <xdr:row>45</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85725</xdr:colOff>
                    <xdr:row>43</xdr:row>
                    <xdr:rowOff>352425</xdr:rowOff>
                  </from>
                  <to>
                    <xdr:col>30</xdr:col>
                    <xdr:colOff>47625</xdr:colOff>
                    <xdr:row>45</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xdr:col>
                    <xdr:colOff>85725</xdr:colOff>
                    <xdr:row>45</xdr:row>
                    <xdr:rowOff>171450</xdr:rowOff>
                  </from>
                  <to>
                    <xdr:col>6</xdr:col>
                    <xdr:colOff>19050</xdr:colOff>
                    <xdr:row>47</xdr:row>
                    <xdr:rowOff>38100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13</xdr:col>
                    <xdr:colOff>123825</xdr:colOff>
                    <xdr:row>45</xdr:row>
                    <xdr:rowOff>171450</xdr:rowOff>
                  </from>
                  <to>
                    <xdr:col>15</xdr:col>
                    <xdr:colOff>66675</xdr:colOff>
                    <xdr:row>47</xdr:row>
                    <xdr:rowOff>38100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19</xdr:col>
                    <xdr:colOff>95250</xdr:colOff>
                    <xdr:row>45</xdr:row>
                    <xdr:rowOff>171450</xdr:rowOff>
                  </from>
                  <to>
                    <xdr:col>21</xdr:col>
                    <xdr:colOff>142875</xdr:colOff>
                    <xdr:row>47</xdr:row>
                    <xdr:rowOff>38100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26</xdr:col>
                    <xdr:colOff>142875</xdr:colOff>
                    <xdr:row>45</xdr:row>
                    <xdr:rowOff>171450</xdr:rowOff>
                  </from>
                  <to>
                    <xdr:col>28</xdr:col>
                    <xdr:colOff>142875</xdr:colOff>
                    <xdr:row>47</xdr:row>
                    <xdr:rowOff>38100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85725</xdr:colOff>
                    <xdr:row>47</xdr:row>
                    <xdr:rowOff>171450</xdr:rowOff>
                  </from>
                  <to>
                    <xdr:col>6</xdr:col>
                    <xdr:colOff>19050</xdr:colOff>
                    <xdr:row>49</xdr:row>
                    <xdr:rowOff>38100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85725</xdr:colOff>
                    <xdr:row>50</xdr:row>
                    <xdr:rowOff>342900</xdr:rowOff>
                  </from>
                  <to>
                    <xdr:col>6</xdr:col>
                    <xdr:colOff>19050</xdr:colOff>
                    <xdr:row>52</xdr:row>
                    <xdr:rowOff>38100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11</xdr:col>
                    <xdr:colOff>123825</xdr:colOff>
                    <xdr:row>50</xdr:row>
                    <xdr:rowOff>342900</xdr:rowOff>
                  </from>
                  <to>
                    <xdr:col>13</xdr:col>
                    <xdr:colOff>66675</xdr:colOff>
                    <xdr:row>52</xdr:row>
                    <xdr:rowOff>38100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19</xdr:col>
                    <xdr:colOff>95250</xdr:colOff>
                    <xdr:row>50</xdr:row>
                    <xdr:rowOff>342900</xdr:rowOff>
                  </from>
                  <to>
                    <xdr:col>21</xdr:col>
                    <xdr:colOff>142875</xdr:colOff>
                    <xdr:row>52</xdr:row>
                    <xdr:rowOff>38100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25</xdr:col>
                    <xdr:colOff>95250</xdr:colOff>
                    <xdr:row>50</xdr:row>
                    <xdr:rowOff>342900</xdr:rowOff>
                  </from>
                  <to>
                    <xdr:col>27</xdr:col>
                    <xdr:colOff>104775</xdr:colOff>
                    <xdr:row>52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28575</xdr:colOff>
                    <xdr:row>21</xdr:row>
                    <xdr:rowOff>333375</xdr:rowOff>
                  </from>
                  <to>
                    <xdr:col>5</xdr:col>
                    <xdr:colOff>342900</xdr:colOff>
                    <xdr:row>23</xdr:row>
                    <xdr:rowOff>38100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13</xdr:col>
                    <xdr:colOff>95250</xdr:colOff>
                    <xdr:row>21</xdr:row>
                    <xdr:rowOff>304800</xdr:rowOff>
                  </from>
                  <to>
                    <xdr:col>15</xdr:col>
                    <xdr:colOff>19050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22</xdr:col>
                    <xdr:colOff>0</xdr:colOff>
                    <xdr:row>21</xdr:row>
                    <xdr:rowOff>333375</xdr:rowOff>
                  </from>
                  <to>
                    <xdr:col>24</xdr:col>
                    <xdr:colOff>47625</xdr:colOff>
                    <xdr:row>23</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28575</xdr:colOff>
                    <xdr:row>26</xdr:row>
                    <xdr:rowOff>314325</xdr:rowOff>
                  </from>
                  <to>
                    <xdr:col>5</xdr:col>
                    <xdr:colOff>342900</xdr:colOff>
                    <xdr:row>28</xdr:row>
                    <xdr:rowOff>19050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28575</xdr:colOff>
                    <xdr:row>28</xdr:row>
                    <xdr:rowOff>152400</xdr:rowOff>
                  </from>
                  <to>
                    <xdr:col>5</xdr:col>
                    <xdr:colOff>342900</xdr:colOff>
                    <xdr:row>30</xdr:row>
                    <xdr:rowOff>47625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13</xdr:col>
                    <xdr:colOff>85725</xdr:colOff>
                    <xdr:row>26</xdr:row>
                    <xdr:rowOff>314325</xdr:rowOff>
                  </from>
                  <to>
                    <xdr:col>15</xdr:col>
                    <xdr:colOff>0</xdr:colOff>
                    <xdr:row>28</xdr:row>
                    <xdr:rowOff>19050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24</xdr:col>
                    <xdr:colOff>266700</xdr:colOff>
                    <xdr:row>26</xdr:row>
                    <xdr:rowOff>314325</xdr:rowOff>
                  </from>
                  <to>
                    <xdr:col>26</xdr:col>
                    <xdr:colOff>314325</xdr:colOff>
                    <xdr:row>28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申請（別紙３）</vt:lpstr>
      <vt:lpstr>報告書</vt:lpstr>
      <vt:lpstr>経費一覧</vt:lpstr>
      <vt:lpstr>フォローアップ調査</vt:lpstr>
      <vt:lpstr>フォローアップ調査!Print_Area</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仲宗根　睦</dc:creator>
  <cp:lastModifiedBy>shinzatom</cp:lastModifiedBy>
  <cp:lastPrinted>2020-08-19T23:14:42Z</cp:lastPrinted>
  <dcterms:created xsi:type="dcterms:W3CDTF">2017-11-22T10:14:57Z</dcterms:created>
  <dcterms:modified xsi:type="dcterms:W3CDTF">2020-08-27T02:49:00Z</dcterms:modified>
</cp:coreProperties>
</file>